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D:\3 AFFAIRES EN COURS\GREGOIRE ANDRE\NANCY HOTEL DES PAGES PHASE 2 G. André (n° 2024-554)\2 DCË\6 cctp cpg\"/>
    </mc:Choice>
  </mc:AlternateContent>
  <xr:revisionPtr revIDLastSave="0" documentId="13_ncr:1_{DC2C84F3-3A7F-483A-9A24-59668B17EB96}" xr6:coauthVersionLast="47" xr6:coauthVersionMax="47" xr10:uidLastSave="{00000000-0000-0000-0000-000000000000}"/>
  <bookViews>
    <workbookView xWindow="-19320" yWindow="-120" windowWidth="19440" windowHeight="15000" activeTab="1" xr2:uid="{14A3B67A-CCE2-4786-B70B-6DF76E518A7A}"/>
  </bookViews>
  <sheets>
    <sheet name="pdg3" sheetId="18" r:id="rId1"/>
    <sheet name="LOT 3 Charp" sheetId="4" r:id="rId2"/>
  </sheets>
  <definedNames>
    <definedName name="Excel_BuiltIn_Print_Area_1_1">#REF!</definedName>
    <definedName name="Excel_BuiltIn_Print_Area_1_1_1">#REF!</definedName>
    <definedName name="Excel_BuiltIn_Print_Area_1_1_1_1">#REF!</definedName>
    <definedName name="Excel_BuiltIn_Print_Area_11">#REF!</definedName>
    <definedName name="Excel_BuiltIn_Print_Area_12">#REF!</definedName>
    <definedName name="Excel_BuiltIn_Print_Area_13">#REF!</definedName>
    <definedName name="Excel_BuiltIn_Print_Area_14">#REF!</definedName>
    <definedName name="Excel_BuiltIn_Print_Area_14_1">#REF!</definedName>
    <definedName name="Excel_BuiltIn_Print_Area_15">#REF!</definedName>
    <definedName name="Excel_BuiltIn_Print_Area_15_1">#REF!</definedName>
    <definedName name="Excel_BuiltIn_Print_Area_16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8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3_1">#REF!</definedName>
    <definedName name="Excel_BuiltIn_Print_Area_4_1">#REF!</definedName>
    <definedName name="Excel_BuiltIn_Print_Area_4_1_1">#REF!</definedName>
    <definedName name="Excel_BuiltIn_Print_Area_5_1">#REF!</definedName>
    <definedName name="Excel_BuiltIn_Print_Area_6_1">#REF!</definedName>
    <definedName name="Excel_BuiltIn_Print_Area_7_1">#REF!</definedName>
    <definedName name="Excel_BuiltIn_Print_Area_8_1">#REF!</definedName>
    <definedName name="Excel_BuiltIn_Print_Area_9_1">#REF!</definedName>
    <definedName name="Excel_BuiltIn_Print_Titles_1_1_1">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7_1">#REF!</definedName>
    <definedName name="Excel_BuiltIn_Print_Titles_18">#REF!</definedName>
    <definedName name="Excel_BuiltIn_Print_Titles_19">#REF!</definedName>
    <definedName name="Excel_BuiltIn_Print_Titles_2_1">#REF!</definedName>
    <definedName name="Excel_BuiltIn_Print_Titles_2_1_1">#REF!</definedName>
    <definedName name="Excel_BuiltIn_Print_Titles_3_1">#REF!</definedName>
    <definedName name="Excel_BuiltIn_Print_Titles_4_1">#REF!</definedName>
    <definedName name="Excel_BuiltIn_Print_Titles_5_1">#REF!</definedName>
    <definedName name="Excel_BuiltIn_Print_Titles_6_1">#REF!</definedName>
    <definedName name="Excel_BuiltIn_Print_Titles_7_1">#REF!</definedName>
    <definedName name="Excel_BuiltIn_Print_Titles_8_1">#REF!</definedName>
    <definedName name="_xlnm.Print_Titles" localSheetId="1">'LOT 3 Charp'!$1:$2</definedName>
    <definedName name="_xlnm.Print_Area" localSheetId="1">'LOT 3 Charp'!$A$1:$G$129</definedName>
    <definedName name="_xlnm.Print_Area" localSheetId="0">'pdg3'!$A$1:$C$38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" i="4" l="1"/>
  <c r="G78" i="4"/>
  <c r="G77" i="4"/>
  <c r="H13" i="4"/>
  <c r="H105" i="4"/>
  <c r="G105" i="4"/>
  <c r="H103" i="4"/>
  <c r="G103" i="4"/>
  <c r="H101" i="4"/>
  <c r="H99" i="4"/>
  <c r="G99" i="4"/>
  <c r="H127" i="4"/>
  <c r="H126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4" i="4"/>
  <c r="H12" i="4"/>
  <c r="H11" i="4"/>
  <c r="A120" i="4"/>
  <c r="A119" i="4"/>
  <c r="A118" i="4"/>
  <c r="A116" i="4"/>
  <c r="A115" i="4"/>
  <c r="A113" i="4"/>
  <c r="A112" i="4"/>
  <c r="A111" i="4"/>
  <c r="A110" i="4"/>
  <c r="A109" i="4"/>
  <c r="A107" i="4"/>
  <c r="A96" i="4"/>
  <c r="A95" i="4"/>
  <c r="A94" i="4"/>
  <c r="A92" i="4"/>
  <c r="A91" i="4"/>
  <c r="A90" i="4"/>
  <c r="A86" i="4"/>
  <c r="A85" i="4"/>
  <c r="A81" i="4"/>
  <c r="A80" i="4"/>
  <c r="A76" i="4"/>
  <c r="A75" i="4"/>
  <c r="A71" i="4"/>
  <c r="A70" i="4"/>
  <c r="A69" i="4"/>
  <c r="A66" i="4"/>
  <c r="A65" i="4"/>
  <c r="A62" i="4"/>
  <c r="A61" i="4"/>
  <c r="A58" i="4"/>
  <c r="A57" i="4"/>
  <c r="A56" i="4"/>
  <c r="A55" i="4"/>
  <c r="A52" i="4"/>
  <c r="A51" i="4"/>
  <c r="A50" i="4"/>
  <c r="A49" i="4"/>
  <c r="A46" i="4"/>
  <c r="A45" i="4"/>
  <c r="A42" i="4"/>
  <c r="A41" i="4"/>
  <c r="A40" i="4"/>
  <c r="A39" i="4"/>
  <c r="A35" i="4"/>
  <c r="A34" i="4"/>
  <c r="A33" i="4"/>
  <c r="A32" i="4"/>
  <c r="A30" i="4"/>
  <c r="A26" i="4"/>
  <c r="A25" i="4"/>
  <c r="A21" i="4"/>
  <c r="A20" i="4"/>
  <c r="A18" i="4"/>
  <c r="A16" i="4"/>
  <c r="A14" i="4"/>
  <c r="A13" i="4"/>
  <c r="A12" i="4"/>
  <c r="A11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8" i="4"/>
  <c r="G57" i="4"/>
  <c r="G56" i="4"/>
  <c r="G55" i="4"/>
  <c r="G54" i="4"/>
  <c r="G53" i="4"/>
  <c r="G52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29" i="4"/>
  <c r="G28" i="4"/>
  <c r="G27" i="4"/>
  <c r="G26" i="4"/>
  <c r="G25" i="4"/>
  <c r="G24" i="4"/>
  <c r="G23" i="4"/>
  <c r="G22" i="4"/>
  <c r="A124" i="4"/>
  <c r="A126" i="4"/>
  <c r="H15" i="4"/>
  <c r="H128" i="4"/>
  <c r="H129" i="4"/>
  <c r="A59" i="4" l="1"/>
  <c r="A27" i="4"/>
  <c r="A97" i="4"/>
  <c r="A17" i="4"/>
  <c r="A122" i="4"/>
  <c r="A43" i="4"/>
  <c r="A67" i="4"/>
  <c r="A83" i="4"/>
  <c r="A19" i="4"/>
  <c r="A114" i="4"/>
  <c r="A74" i="4"/>
  <c r="A82" i="4"/>
  <c r="A121" i="4"/>
  <c r="A28" i="4"/>
  <c r="A36" i="4"/>
  <c r="A44" i="4"/>
  <c r="A60" i="4"/>
  <c r="A68" i="4"/>
  <c r="A84" i="4"/>
  <c r="A123" i="4"/>
  <c r="A29" i="4"/>
  <c r="A37" i="4"/>
  <c r="A53" i="4"/>
  <c r="A77" i="4"/>
  <c r="A93" i="4"/>
  <c r="A22" i="4"/>
  <c r="A38" i="4"/>
  <c r="A54" i="4"/>
  <c r="A78" i="4"/>
  <c r="A117" i="4"/>
  <c r="A23" i="4"/>
  <c r="A47" i="4"/>
  <c r="A63" i="4"/>
  <c r="A79" i="4"/>
  <c r="A87" i="4"/>
  <c r="A24" i="4"/>
  <c r="A48" i="4"/>
  <c r="A64" i="4"/>
  <c r="A72" i="4"/>
  <c r="A88" i="4"/>
  <c r="A73" i="4"/>
  <c r="A89" i="4"/>
  <c r="G31" i="4"/>
  <c r="G108" i="4"/>
  <c r="G125" i="4"/>
  <c r="A15" i="4"/>
  <c r="G127" i="4" l="1"/>
  <c r="G128" i="4" l="1"/>
  <c r="G129" i="4" s="1"/>
</calcChain>
</file>

<file path=xl/sharedStrings.xml><?xml version="1.0" encoding="utf-8"?>
<sst xmlns="http://schemas.openxmlformats.org/spreadsheetml/2006/main" count="193" uniqueCount="113">
  <si>
    <t>N°</t>
  </si>
  <si>
    <t xml:space="preserve">n° CCTP </t>
  </si>
  <si>
    <t xml:space="preserve">Désignation des ouvrages </t>
  </si>
  <si>
    <t xml:space="preserve">Sommes </t>
  </si>
  <si>
    <t>U</t>
  </si>
  <si>
    <t>m2</t>
  </si>
  <si>
    <t xml:space="preserve">TVA 20 % </t>
  </si>
  <si>
    <t xml:space="preserve">TOTAL TTC </t>
  </si>
  <si>
    <t>NANCY</t>
  </si>
  <si>
    <t>TRANCHE 2</t>
  </si>
  <si>
    <t>DOSSIER DE CONSULTATION DES ENTREPRISES (DCE)</t>
  </si>
  <si>
    <t>Architecture et patrimoine</t>
  </si>
  <si>
    <t>Atelier Grégoire ANDRÉ</t>
  </si>
  <si>
    <t xml:space="preserve">19, rue Montesquieu - 54 000 NANCY </t>
  </si>
  <si>
    <t>Tél. 03 83 20 71 87 - fax. 03 83 21 60 81 - atelier@andrepatrimoine.fr</t>
  </si>
  <si>
    <t>Économiste</t>
  </si>
  <si>
    <t>Cabinet Philippe GRANDFILS</t>
  </si>
  <si>
    <t xml:space="preserve">75, avenue Parmentier - 75 544 PARIS CEDEX 11 </t>
  </si>
  <si>
    <t>Bureau d’Etude Fluides</t>
  </si>
  <si>
    <t>BET LOUVET SAS</t>
  </si>
  <si>
    <t>13-15, avenue de la Garenne – 54 000 NANCY</t>
  </si>
  <si>
    <t>Bureau d’Etude Structures</t>
  </si>
  <si>
    <t>BET OMNITECH SAS</t>
  </si>
  <si>
    <t>7, chemin de la Moselle – 57 160 SCY CHAZELLES</t>
  </si>
  <si>
    <t>ml</t>
  </si>
  <si>
    <t>Ens</t>
  </si>
  <si>
    <t>pm</t>
  </si>
  <si>
    <t>01.00</t>
  </si>
  <si>
    <t xml:space="preserve">TRAVAUX PREPARATOIRES </t>
  </si>
  <si>
    <t>Nettoyage et dépoussiérage des combles</t>
  </si>
  <si>
    <t>Bâtiment D</t>
  </si>
  <si>
    <t>Bâtiment E</t>
  </si>
  <si>
    <t>Bâtiment F</t>
  </si>
  <si>
    <t>Installations et protection de chantier</t>
  </si>
  <si>
    <t>Moyens d'accès, étaiement et levage</t>
  </si>
  <si>
    <t>Etudes d'exécution</t>
  </si>
  <si>
    <t>m²</t>
  </si>
  <si>
    <t>Plancher de travail</t>
  </si>
  <si>
    <t>TRAVAUX DE CONFORTEMENT DES CHARPENTES EXISTANTES</t>
  </si>
  <si>
    <t>Dépose de chevrons</t>
  </si>
  <si>
    <t>Révision et renforcement des charpentes existantes</t>
  </si>
  <si>
    <t>Fermes ou 1/2 fermes</t>
  </si>
  <si>
    <t>Renforcement</t>
  </si>
  <si>
    <t>Révision et renforcement des pannes existantes conservées</t>
  </si>
  <si>
    <t>Révision appuis</t>
  </si>
  <si>
    <t>/</t>
  </si>
  <si>
    <t>Révision pannes</t>
  </si>
  <si>
    <t>Traitement des éléments de charpente bois conservés</t>
  </si>
  <si>
    <t>Consolidation arase de murs maçonnés</t>
  </si>
  <si>
    <t>Remplacement pannes</t>
  </si>
  <si>
    <t>Chevrons neufs</t>
  </si>
  <si>
    <t>Remplacement de poutre de reprise d'appui de ferme sur bâtiment D</t>
  </si>
  <si>
    <t>Renforcement appui de panne sur mur de refend, entre bâtiments E et F</t>
  </si>
  <si>
    <t>CONFORTEMENT PLANCHER BAS DES COMBLES</t>
  </si>
  <si>
    <t>Renforcement de poutre de reprise de solives de plancher</t>
  </si>
  <si>
    <t>Remplacement de solives de plancher</t>
  </si>
  <si>
    <t>Traitement des éléments de plancher bois conservés</t>
  </si>
  <si>
    <t>02.00</t>
  </si>
  <si>
    <t>02.01</t>
  </si>
  <si>
    <t>02.02</t>
  </si>
  <si>
    <t>02.03</t>
  </si>
  <si>
    <t>02.04</t>
  </si>
  <si>
    <t>02.05</t>
  </si>
  <si>
    <t>03.00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</si>
  <si>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</si>
  <si>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</si>
  <si>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</si>
  <si>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</si>
  <si>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</si>
  <si>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</si>
  <si>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</si>
  <si>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</si>
  <si>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</si>
  <si>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04.00</t>
  </si>
  <si>
    <t>04.01</t>
  </si>
  <si>
    <t>04.02</t>
  </si>
  <si>
    <t>04.03</t>
  </si>
  <si>
    <t>Sous-total HT poste 3</t>
  </si>
  <si>
    <t>Sous-total HT poste 4</t>
  </si>
  <si>
    <t>Sous-total HT poste 2</t>
  </si>
  <si>
    <t>CHARPENTE</t>
  </si>
  <si>
    <t xml:space="preserve">DESCRIPTIF </t>
  </si>
  <si>
    <t>PM</t>
  </si>
  <si>
    <t>RESTAURATION DES COUVERTURES, CHARPENTES, FAÇADES ET MENUISERIES DE L’HÔTEL DES PAGES</t>
  </si>
  <si>
    <t>JUILLET 2025</t>
  </si>
  <si>
    <t>HOTEL DES PAGES
Place de la Carrière</t>
  </si>
  <si>
    <r>
      <t>Ministère de la Justice</t>
    </r>
    <r>
      <rPr>
        <u/>
        <sz val="10"/>
        <rFont val="Times New Roman"/>
        <family val="1"/>
      </rPr>
      <t xml:space="preserve">
</t>
    </r>
    <r>
      <rPr>
        <sz val="10"/>
        <rFont val="Times New Roman"/>
        <family val="1"/>
      </rPr>
      <t>Délégation Interrégionale Grand Est
Département de l’Immobilier de Nancy
20, boulevard de la Mothe
54002 Nancy cédex</t>
    </r>
    <r>
      <rPr>
        <u/>
        <sz val="10"/>
        <rFont val="Times New Roman"/>
        <family val="1"/>
      </rPr>
      <t xml:space="preserve">
</t>
    </r>
  </si>
  <si>
    <t>Tél. 03 83 28 85 85 – betlouvet@louvet.fr</t>
  </si>
  <si>
    <t>Tél. 03 87 18 11 40 – betomnitech@wanadoo.fr</t>
  </si>
  <si>
    <t>Tél. 01 58 30 61 83 - philippegrandfils@gmail.com</t>
  </si>
  <si>
    <t>Bureau d’Etude Economie circulaire</t>
  </si>
  <si>
    <t>RE!NOUVEAU</t>
  </si>
  <si>
    <t>24, rue Saint-Lambert – 54 000 NANCY</t>
  </si>
  <si>
    <t>contact@re-nouveau.fr</t>
  </si>
  <si>
    <t>Les quantités ci-dessous sont données à titre indicatif, celles-ci représentent les quantités minimum à mettre en œuvre, il appartiendra à l'entreprise de valider ou  d'adapter les quantités dans le cadre de son offre  globale et forfaitaire</t>
  </si>
  <si>
    <t xml:space="preserve">LOT 3 - CHARPENTE </t>
  </si>
  <si>
    <t>Uni.</t>
  </si>
  <si>
    <t>Quant.</t>
  </si>
  <si>
    <t xml:space="preserve">P.Unit. </t>
  </si>
  <si>
    <t>LOT N°3</t>
  </si>
  <si>
    <t>TOTAL HT LOT 3 CHARPENTE</t>
  </si>
  <si>
    <r>
      <t>m</t>
    </r>
    <r>
      <rPr>
        <vertAlign val="superscript"/>
        <sz val="11"/>
        <rFont val="Times New Roman"/>
        <family val="1"/>
      </rPr>
      <t>3</t>
    </r>
  </si>
  <si>
    <t>BATIMENTS D + E + F</t>
  </si>
  <si>
    <t>03.10</t>
  </si>
  <si>
    <t>03.11</t>
  </si>
  <si>
    <t>03.12</t>
  </si>
  <si>
    <t>03.13</t>
  </si>
  <si>
    <t>Corniche moulurée : cour 1 (D nord-ouest et F sud-ouest)</t>
  </si>
  <si>
    <t>Chevrons débordants et sous-face voliges</t>
  </si>
  <si>
    <t>Isolation des planchers bas des combles des bâtiments D, E, F</t>
  </si>
  <si>
    <t>Chemin de service des combles des bâtiments D, E et F</t>
  </si>
  <si>
    <t>cis</t>
  </si>
  <si>
    <t>CDPGF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</si>
</sst>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6" formatCode="0.000"/>
  </numFmts>
  <fonts count="30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sz val="10"/>
      <name val="Courier"/>
      <family val="3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6"/>
      <name val="Times New Roman"/>
      <family val="1"/>
    </font>
    <font>
      <b/>
      <sz val="20"/>
      <color rgb="FF000000"/>
      <name val="Times New Roman"/>
      <family val="1"/>
    </font>
    <font>
      <b/>
      <u/>
      <sz val="12"/>
      <name val="Times New Roman"/>
      <family val="1"/>
    </font>
    <font>
      <sz val="20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u/>
      <sz val="10"/>
      <color indexed="12"/>
      <name val="Arial"/>
      <family val="2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Times New Roman"/>
      <family val="1"/>
    </font>
    <font>
      <b/>
      <i/>
      <sz val="11"/>
      <name val="Times New Roman"/>
      <family val="1"/>
    </font>
    <font>
      <u/>
      <sz val="14"/>
      <name val="Times New Roman"/>
      <family val="1"/>
    </font>
    <font>
      <b/>
      <sz val="22"/>
      <name val="Times New Roman"/>
      <family val="1"/>
    </font>
    <font>
      <u/>
      <sz val="11"/>
      <name val="Times New Roman"/>
      <family val="1"/>
    </font>
    <font>
      <i/>
      <sz val="11"/>
      <name val="Times New Roman"/>
      <family val="1"/>
    </font>
    <font>
      <vertAlign val="superscript"/>
      <sz val="11"/>
      <name val="Times New Roman"/>
      <family val="1"/>
    </font>
    <font>
      <b/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E7E6E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 applyFon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23">
    <xf numFmtId="0" fontId="0" fillId="0" borderId="0" xfId="0"/>
    <xf numFmtId="0" fontId="4" fillId="0" borderId="4" xfId="1" applyFont="1" applyBorder="1" applyAlignment="1">
      <alignment horizontal="left" wrapText="1"/>
    </xf>
    <xf numFmtId="0" fontId="2" fillId="0" borderId="4" xfId="1" applyFont="1" applyBorder="1" applyAlignment="1">
      <alignment horizontal="center"/>
    </xf>
    <xf numFmtId="3" fontId="2" fillId="0" borderId="4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0" fontId="6" fillId="0" borderId="0" xfId="3" applyFont="1" applyAlignment="1">
      <alignment vertical="center"/>
    </xf>
    <xf numFmtId="0" fontId="6" fillId="0" borderId="0" xfId="3" applyFont="1"/>
    <xf numFmtId="0" fontId="9" fillId="0" borderId="0" xfId="3" applyFont="1" applyAlignment="1">
      <alignment horizontal="center" vertical="center"/>
    </xf>
    <xf numFmtId="0" fontId="1" fillId="0" borderId="0" xfId="3"/>
    <xf numFmtId="0" fontId="11" fillId="0" borderId="0" xfId="3" applyFont="1" applyAlignment="1">
      <alignment horizontal="center" vertical="center" wrapText="1"/>
    </xf>
    <xf numFmtId="0" fontId="11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6" fillId="0" borderId="0" xfId="3" applyFont="1" applyAlignment="1">
      <alignment vertical="center" wrapText="1"/>
    </xf>
    <xf numFmtId="0" fontId="6" fillId="0" borderId="0" xfId="3" applyFont="1" applyAlignment="1">
      <alignment vertical="top" wrapText="1"/>
    </xf>
    <xf numFmtId="0" fontId="16" fillId="0" borderId="3" xfId="3" applyFont="1" applyBorder="1" applyAlignment="1">
      <alignment vertical="center" wrapText="1"/>
    </xf>
    <xf numFmtId="0" fontId="17" fillId="0" borderId="0" xfId="3" applyFont="1"/>
    <xf numFmtId="0" fontId="17" fillId="0" borderId="4" xfId="3" applyFont="1" applyBorder="1" applyAlignment="1">
      <alignment vertical="center" wrapText="1"/>
    </xf>
    <xf numFmtId="0" fontId="17" fillId="0" borderId="6" xfId="4" applyFont="1" applyBorder="1" applyAlignment="1" applyProtection="1">
      <alignment vertical="center" wrapText="1"/>
    </xf>
    <xf numFmtId="0" fontId="17" fillId="0" borderId="6" xfId="3" applyFont="1" applyBorder="1" applyAlignment="1">
      <alignment vertical="center" wrapText="1"/>
    </xf>
    <xf numFmtId="0" fontId="2" fillId="0" borderId="4" xfId="1" applyFont="1" applyBorder="1" applyAlignment="1">
      <alignment horizontal="left" wrapText="1"/>
    </xf>
    <xf numFmtId="0" fontId="12" fillId="0" borderId="0" xfId="3" applyFont="1" applyAlignment="1">
      <alignment horizontal="center" vertical="center" wrapText="1"/>
    </xf>
    <xf numFmtId="0" fontId="19" fillId="0" borderId="4" xfId="1" applyFont="1" applyBorder="1" applyAlignment="1">
      <alignment horizontal="center"/>
    </xf>
    <xf numFmtId="3" fontId="21" fillId="4" borderId="4" xfId="1" applyNumberFormat="1" applyFont="1" applyFill="1" applyBorder="1" applyAlignment="1">
      <alignment horizontal="center"/>
    </xf>
    <xf numFmtId="0" fontId="19" fillId="0" borderId="4" xfId="0" applyFont="1" applyBorder="1" applyAlignment="1">
      <alignment horizontal="center"/>
    </xf>
    <xf numFmtId="164" fontId="21" fillId="4" borderId="4" xfId="2" applyNumberFormat="1" applyFont="1" applyFill="1" applyBorder="1" applyAlignment="1">
      <alignment horizontal="center"/>
    </xf>
    <xf numFmtId="0" fontId="2" fillId="0" borderId="4" xfId="5" applyFont="1" applyBorder="1" applyAlignment="1">
      <alignment horizontal="center"/>
    </xf>
    <xf numFmtId="0" fontId="23" fillId="5" borderId="0" xfId="5" applyFont="1" applyFill="1"/>
    <xf numFmtId="0" fontId="24" fillId="0" borderId="0" xfId="3" applyFont="1" applyAlignment="1">
      <alignment horizontal="center" vertical="center" wrapText="1"/>
    </xf>
    <xf numFmtId="0" fontId="24" fillId="0" borderId="0" xfId="3" applyFont="1" applyAlignment="1">
      <alignment horizontal="center" vertical="center"/>
    </xf>
    <xf numFmtId="0" fontId="25" fillId="0" borderId="0" xfId="3" applyFont="1" applyAlignment="1">
      <alignment horizontal="center" vertical="center" wrapText="1"/>
    </xf>
    <xf numFmtId="0" fontId="25" fillId="0" borderId="0" xfId="3" applyFont="1" applyAlignment="1">
      <alignment horizontal="center" vertical="center"/>
    </xf>
    <xf numFmtId="0" fontId="23" fillId="6" borderId="0" xfId="5" applyFont="1" applyFill="1"/>
    <xf numFmtId="0" fontId="19" fillId="0" borderId="0" xfId="0" applyFont="1"/>
    <xf numFmtId="0" fontId="19" fillId="6" borderId="0" xfId="0" applyFont="1" applyFill="1"/>
    <xf numFmtId="0" fontId="20" fillId="0" borderId="4" xfId="0" applyFont="1" applyBorder="1" applyAlignment="1">
      <alignment horizontal="center"/>
    </xf>
    <xf numFmtId="49" fontId="19" fillId="0" borderId="4" xfId="0" applyNumberFormat="1" applyFont="1" applyBorder="1"/>
    <xf numFmtId="2" fontId="19" fillId="0" borderId="4" xfId="0" applyNumberFormat="1" applyFont="1" applyBorder="1" applyAlignment="1">
      <alignment horizontal="center"/>
    </xf>
    <xf numFmtId="0" fontId="19" fillId="3" borderId="1" xfId="0" applyFont="1" applyFill="1" applyBorder="1" applyAlignment="1">
      <alignment horizontal="center"/>
    </xf>
    <xf numFmtId="0" fontId="19" fillId="3" borderId="1" xfId="0" applyFont="1" applyFill="1" applyBorder="1" applyAlignment="1">
      <alignment horizontal="left"/>
    </xf>
    <xf numFmtId="164" fontId="3" fillId="6" borderId="1" xfId="1" applyNumberFormat="1" applyFont="1" applyFill="1" applyBorder="1" applyAlignment="1">
      <alignment horizontal="center"/>
    </xf>
    <xf numFmtId="0" fontId="20" fillId="4" borderId="4" xfId="1" applyFont="1" applyFill="1" applyBorder="1" applyAlignment="1">
      <alignment horizontal="center"/>
    </xf>
    <xf numFmtId="164" fontId="19" fillId="0" borderId="4" xfId="0" applyNumberFormat="1" applyFont="1" applyBorder="1" applyAlignment="1">
      <alignment horizontal="center"/>
    </xf>
    <xf numFmtId="164" fontId="19" fillId="0" borderId="0" xfId="0" applyNumberFormat="1" applyFont="1" applyAlignment="1">
      <alignment horizontal="center"/>
    </xf>
    <xf numFmtId="166" fontId="19" fillId="0" borderId="4" xfId="0" applyNumberFormat="1" applyFont="1" applyBorder="1" applyAlignment="1">
      <alignment horizontal="center"/>
    </xf>
    <xf numFmtId="164" fontId="3" fillId="6" borderId="4" xfId="1" applyNumberFormat="1" applyFont="1" applyFill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20" fillId="3" borderId="1" xfId="0" applyFont="1" applyFill="1" applyBorder="1" applyAlignment="1">
      <alignment horizontal="center"/>
    </xf>
    <xf numFmtId="0" fontId="22" fillId="3" borderId="1" xfId="0" applyFont="1" applyFill="1" applyBorder="1" applyAlignment="1">
      <alignment horizontal="center"/>
    </xf>
    <xf numFmtId="0" fontId="22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49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9" fontId="26" fillId="0" borderId="4" xfId="0" applyNumberFormat="1" applyFont="1" applyBorder="1"/>
    <xf numFmtId="49" fontId="27" fillId="0" borderId="4" xfId="0" applyNumberFormat="1" applyFont="1" applyBorder="1" applyAlignment="1">
      <alignment horizontal="right"/>
    </xf>
    <xf numFmtId="49" fontId="4" fillId="0" borderId="4" xfId="0" applyNumberFormat="1" applyFont="1" applyBorder="1"/>
    <xf numFmtId="49" fontId="23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49" fontId="2" fillId="0" borderId="4" xfId="0" applyNumberFormat="1" applyFont="1" applyBorder="1" applyAlignment="1">
      <alignment horizontal="left" indent="4"/>
    </xf>
    <xf numFmtId="0" fontId="2" fillId="0" borderId="4" xfId="0" quotePrefix="1" applyFont="1" applyBorder="1" applyAlignment="1">
      <alignment horizontal="center"/>
    </xf>
    <xf numFmtId="49" fontId="20" fillId="0" borderId="4" xfId="0" applyNumberFormat="1" applyFont="1" applyBorder="1"/>
    <xf numFmtId="0" fontId="3" fillId="4" borderId="4" xfId="1" applyFont="1" applyFill="1" applyBorder="1"/>
    <xf numFmtId="0" fontId="2" fillId="4" borderId="4" xfId="1" applyFont="1" applyFill="1" applyBorder="1" applyAlignment="1">
      <alignment horizontal="center" wrapText="1"/>
    </xf>
    <xf numFmtId="0" fontId="2" fillId="4" borderId="4" xfId="1" applyFont="1" applyFill="1" applyBorder="1" applyAlignment="1">
      <alignment horizontal="center"/>
    </xf>
    <xf numFmtId="3" fontId="2" fillId="4" borderId="4" xfId="1" applyNumberFormat="1" applyFont="1" applyFill="1" applyBorder="1" applyAlignment="1">
      <alignment horizontal="center"/>
    </xf>
    <xf numFmtId="0" fontId="19" fillId="4" borderId="0" xfId="0" applyFont="1" applyFill="1"/>
    <xf numFmtId="0" fontId="4" fillId="4" borderId="4" xfId="1" applyFont="1" applyFill="1" applyBorder="1" applyAlignment="1">
      <alignment horizontal="left" wrapText="1"/>
    </xf>
    <xf numFmtId="0" fontId="4" fillId="4" borderId="5" xfId="1" applyFont="1" applyFill="1" applyBorder="1" applyAlignment="1">
      <alignment horizontal="center"/>
    </xf>
    <xf numFmtId="0" fontId="14" fillId="4" borderId="5" xfId="1" applyFont="1" applyFill="1" applyBorder="1" applyAlignment="1">
      <alignment horizontal="center" wrapText="1"/>
    </xf>
    <xf numFmtId="0" fontId="4" fillId="4" borderId="5" xfId="1" applyFont="1" applyFill="1" applyBorder="1" applyAlignment="1">
      <alignment horizontal="left" wrapText="1"/>
    </xf>
    <xf numFmtId="164" fontId="3" fillId="4" borderId="4" xfId="2" applyNumberFormat="1" applyFont="1" applyFill="1" applyBorder="1" applyAlignment="1">
      <alignment horizontal="center"/>
    </xf>
    <xf numFmtId="164" fontId="21" fillId="4" borderId="4" xfId="1" applyNumberFormat="1" applyFont="1" applyFill="1" applyBorder="1" applyAlignment="1">
      <alignment horizontal="center"/>
    </xf>
    <xf numFmtId="164" fontId="21" fillId="0" borderId="4" xfId="0" applyNumberFormat="1" applyFont="1" applyBorder="1" applyAlignment="1">
      <alignment horizontal="center"/>
    </xf>
    <xf numFmtId="164" fontId="2" fillId="4" borderId="4" xfId="1" applyNumberFormat="1" applyFont="1" applyFill="1" applyBorder="1" applyAlignment="1">
      <alignment horizontal="center"/>
    </xf>
    <xf numFmtId="0" fontId="3" fillId="4" borderId="3" xfId="1" applyFont="1" applyFill="1" applyBorder="1"/>
    <xf numFmtId="0" fontId="4" fillId="4" borderId="3" xfId="1" applyFont="1" applyFill="1" applyBorder="1" applyAlignment="1">
      <alignment horizontal="center"/>
    </xf>
    <xf numFmtId="0" fontId="4" fillId="4" borderId="3" xfId="1" applyFont="1" applyFill="1" applyBorder="1" applyAlignment="1">
      <alignment horizontal="left" wrapText="1"/>
    </xf>
    <xf numFmtId="0" fontId="2" fillId="4" borderId="3" xfId="1" applyFont="1" applyFill="1" applyBorder="1" applyAlignment="1">
      <alignment horizontal="center" vertical="center"/>
    </xf>
    <xf numFmtId="3" fontId="2" fillId="4" borderId="3" xfId="1" applyNumberFormat="1" applyFont="1" applyFill="1" applyBorder="1" applyAlignment="1">
      <alignment horizontal="center"/>
    </xf>
    <xf numFmtId="0" fontId="4" fillId="4" borderId="4" xfId="1" applyFont="1" applyFill="1" applyBorder="1" applyAlignment="1">
      <alignment horizontal="center"/>
    </xf>
    <xf numFmtId="0" fontId="19" fillId="4" borderId="4" xfId="1" applyFont="1" applyFill="1" applyBorder="1" applyAlignment="1">
      <alignment horizontal="center" vertical="center"/>
    </xf>
    <xf numFmtId="0" fontId="21" fillId="4" borderId="5" xfId="1" applyFont="1" applyFill="1" applyBorder="1" applyAlignment="1">
      <alignment horizontal="right"/>
    </xf>
    <xf numFmtId="0" fontId="21" fillId="4" borderId="4" xfId="1" applyFont="1" applyFill="1" applyBorder="1" applyAlignment="1">
      <alignment horizontal="center" vertical="center"/>
    </xf>
    <xf numFmtId="164" fontId="2" fillId="4" borderId="3" xfId="1" applyNumberFormat="1" applyFont="1" applyFill="1" applyBorder="1" applyAlignment="1">
      <alignment horizontal="center"/>
    </xf>
    <xf numFmtId="164" fontId="19" fillId="3" borderId="1" xfId="0" applyNumberFormat="1" applyFont="1" applyFill="1" applyBorder="1" applyAlignment="1">
      <alignment horizontal="center"/>
    </xf>
    <xf numFmtId="164" fontId="3" fillId="4" borderId="3" xfId="2" applyNumberFormat="1" applyFont="1" applyFill="1" applyBorder="1" applyAlignment="1">
      <alignment horizontal="center"/>
    </xf>
    <xf numFmtId="164" fontId="3" fillId="0" borderId="4" xfId="1" applyNumberFormat="1" applyFont="1" applyBorder="1" applyAlignment="1">
      <alignment horizontal="center"/>
    </xf>
    <xf numFmtId="164" fontId="21" fillId="0" borderId="1" xfId="0" applyNumberFormat="1" applyFont="1" applyBorder="1" applyAlignment="1">
      <alignment horizontal="center"/>
    </xf>
    <xf numFmtId="164" fontId="21" fillId="0" borderId="0" xfId="0" applyNumberFormat="1" applyFont="1" applyAlignment="1">
      <alignment horizontal="center"/>
    </xf>
    <xf numFmtId="0" fontId="7" fillId="6" borderId="1" xfId="1" applyFont="1" applyFill="1" applyBorder="1" applyAlignment="1">
      <alignment horizontal="center" vertical="center"/>
    </xf>
    <xf numFmtId="0" fontId="7" fillId="6" borderId="2" xfId="1" applyFont="1" applyFill="1" applyBorder="1" applyAlignment="1">
      <alignment horizontal="center" wrapText="1"/>
    </xf>
    <xf numFmtId="0" fontId="7" fillId="6" borderId="1" xfId="1" applyFont="1" applyFill="1" applyBorder="1" applyAlignment="1">
      <alignment horizontal="center"/>
    </xf>
    <xf numFmtId="3" fontId="7" fillId="6" borderId="1" xfId="1" applyNumberFormat="1" applyFont="1" applyFill="1" applyBorder="1" applyAlignment="1">
      <alignment horizontal="center"/>
    </xf>
    <xf numFmtId="164" fontId="7" fillId="6" borderId="1" xfId="1" applyNumberFormat="1" applyFont="1" applyFill="1" applyBorder="1" applyAlignment="1">
      <alignment horizontal="center"/>
    </xf>
    <xf numFmtId="0" fontId="29" fillId="6" borderId="0" xfId="0" applyFont="1" applyFill="1"/>
    <xf numFmtId="0" fontId="20" fillId="0" borderId="0" xfId="0" applyFont="1" applyAlignment="1">
      <alignment horizontal="justify" vertical="center"/>
    </xf>
    <xf numFmtId="0" fontId="20" fillId="0" borderId="0" xfId="0" applyFont="1" applyAlignment="1">
      <alignment horizontal="justify"/>
    </xf>
    <xf numFmtId="2" fontId="19" fillId="4" borderId="4" xfId="0" applyNumberFormat="1" applyFont="1" applyFill="1" applyBorder="1" applyAlignment="1">
      <alignment horizontal="center"/>
    </xf>
    <xf numFmtId="0" fontId="24" fillId="0" borderId="0" xfId="3" applyFont="1" applyAlignment="1">
      <alignment horizontal="center" vertical="center" wrapText="1"/>
    </xf>
    <xf numFmtId="0" fontId="24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25" fillId="0" borderId="0" xfId="3" applyFont="1" applyAlignment="1">
      <alignment horizontal="center" vertical="center" wrapText="1"/>
    </xf>
    <xf numFmtId="0" fontId="25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2" fillId="0" borderId="0" xfId="3" applyFont="1" applyAlignment="1">
      <alignment horizontal="center" vertical="center"/>
    </xf>
    <xf numFmtId="0" fontId="13" fillId="2" borderId="8" xfId="3" applyFont="1" applyFill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14" fillId="0" borderId="0" xfId="3" quotePrefix="1" applyFont="1" applyAlignment="1">
      <alignment horizontal="center" vertical="center" wrapText="1"/>
    </xf>
    <xf numFmtId="0" fontId="14" fillId="0" borderId="0" xfId="3" applyFont="1" applyAlignment="1">
      <alignment horizontal="center" vertical="center" wrapText="1"/>
    </xf>
    <xf numFmtId="0" fontId="15" fillId="0" borderId="0" xfId="3" applyFont="1" applyAlignment="1">
      <alignment horizontal="center" vertical="center"/>
    </xf>
    <xf numFmtId="0" fontId="6" fillId="0" borderId="0" xfId="3" quotePrefix="1" applyFont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16" fillId="0" borderId="3" xfId="3" applyFont="1" applyBorder="1" applyAlignment="1">
      <alignment vertical="top" wrapText="1"/>
    </xf>
    <xf numFmtId="0" fontId="16" fillId="0" borderId="4" xfId="3" applyFont="1" applyBorder="1" applyAlignment="1">
      <alignment vertical="top" wrapText="1"/>
    </xf>
    <xf numFmtId="0" fontId="16" fillId="0" borderId="6" xfId="3" applyFont="1" applyBorder="1" applyAlignment="1">
      <alignment vertical="top" wrapText="1"/>
    </xf>
    <xf numFmtId="0" fontId="3" fillId="6" borderId="8" xfId="1" applyFont="1" applyFill="1" applyBorder="1" applyAlignment="1">
      <alignment horizontal="right"/>
    </xf>
    <xf numFmtId="0" fontId="3" fillId="6" borderId="7" xfId="1" applyFont="1" applyFill="1" applyBorder="1" applyAlignment="1">
      <alignment horizontal="right"/>
    </xf>
    <xf numFmtId="0" fontId="3" fillId="6" borderId="2" xfId="1" applyFont="1" applyFill="1" applyBorder="1" applyAlignment="1">
      <alignment horizontal="right"/>
    </xf>
    <xf numFmtId="0" fontId="3" fillId="0" borderId="8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</cellXfs>
  <cellStyles count="6">
    <cellStyle name="Euro" xfId="2" xr:uid="{FD38E5A0-E263-4C34-B6CC-207DD80C9C3E}"/>
    <cellStyle name="Lien hypertexte 2" xfId="4" xr:uid="{18A10710-5629-4217-AB8D-89E33EAA0F3D}"/>
    <cellStyle name="Normal" xfId="0" builtinId="0"/>
    <cellStyle name="Normal 2 2" xfId="5" xr:uid="{57485AE3-EAD2-4515-A5FC-71DA0E3B7B31}"/>
    <cellStyle name="Normal 3" xfId="3" xr:uid="{B5BE8A86-9D59-41E9-885C-502979D0C450}"/>
    <cellStyle name="Normal 4" xfId="1" xr:uid="{8CB4F41D-2C13-4B23-81B4-D96AE9DA0C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ontact@re-nouveau.fr" TargetMode="External"/><Relationship Id="rId2" Type="http://schemas.openxmlformats.org/officeDocument/2006/relationships/hyperlink" Target="mailto:philippegrandfils@gmail.com" TargetMode="External"/><Relationship Id="rId1" Type="http://schemas.openxmlformats.org/officeDocument/2006/relationships/hyperlink" Target="mailto:atelier@andrepatrimoine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D6722-E191-489A-BB6D-F7975A1B9D74}">
  <sheetPr>
    <tabColor rgb="FFFFC000"/>
  </sheetPr>
  <dimension ref="A1:C38"/>
  <sheetViews>
    <sheetView view="pageBreakPreview" topLeftCell="A10" zoomScale="130" zoomScaleSheetLayoutView="130" workbookViewId="0">
      <selection activeCell="B15" sqref="B15:C15"/>
    </sheetView>
  </sheetViews>
  <sheetFormatPr baseColWidth="10" defaultColWidth="11.5703125" defaultRowHeight="16.899999999999999" customHeight="1" x14ac:dyDescent="0.2"/>
  <cols>
    <col min="1" max="1" width="1.85546875" style="6" customWidth="1"/>
    <col min="2" max="2" width="35" style="6" customWidth="1"/>
    <col min="3" max="3" width="52.42578125" style="6" customWidth="1"/>
    <col min="4" max="4" width="1.5703125" style="6" customWidth="1"/>
    <col min="5" max="16384" width="11.5703125" style="6"/>
  </cols>
  <sheetData>
    <row r="1" spans="1:3" ht="80.25" customHeight="1" x14ac:dyDescent="0.2">
      <c r="A1" s="5"/>
      <c r="B1" s="99" t="s">
        <v>86</v>
      </c>
      <c r="C1" s="100"/>
    </row>
    <row r="2" spans="1:3" ht="16.899999999999999" customHeight="1" x14ac:dyDescent="0.2">
      <c r="B2" s="7"/>
      <c r="C2" s="8"/>
    </row>
    <row r="3" spans="1:3" ht="27" x14ac:dyDescent="0.2">
      <c r="B3" s="101" t="s">
        <v>8</v>
      </c>
      <c r="C3" s="102"/>
    </row>
    <row r="4" spans="1:3" ht="15.75" x14ac:dyDescent="0.2">
      <c r="B4" s="103"/>
      <c r="C4" s="103"/>
    </row>
    <row r="5" spans="1:3" ht="51" customHeight="1" x14ac:dyDescent="0.2">
      <c r="B5" s="101" t="s">
        <v>85</v>
      </c>
      <c r="C5" s="102"/>
    </row>
    <row r="6" spans="1:3" ht="18" customHeight="1" x14ac:dyDescent="0.2">
      <c r="B6" s="29"/>
      <c r="C6" s="30"/>
    </row>
    <row r="7" spans="1:3" ht="18.75" x14ac:dyDescent="0.2">
      <c r="B7" s="9"/>
      <c r="C7" s="10"/>
    </row>
    <row r="8" spans="1:3" ht="60" customHeight="1" x14ac:dyDescent="0.2">
      <c r="B8" s="104" t="s">
        <v>83</v>
      </c>
      <c r="C8" s="104"/>
    </row>
    <row r="9" spans="1:3" ht="17.45" customHeight="1" x14ac:dyDescent="0.2">
      <c r="B9" s="11"/>
      <c r="C9" s="11"/>
    </row>
    <row r="10" spans="1:3" ht="18.75" x14ac:dyDescent="0.2">
      <c r="B10" s="97" t="s">
        <v>9</v>
      </c>
      <c r="C10" s="98"/>
    </row>
    <row r="11" spans="1:3" ht="18.75" x14ac:dyDescent="0.2">
      <c r="B11" s="27"/>
      <c r="C11" s="28"/>
    </row>
    <row r="12" spans="1:3" ht="19.899999999999999" customHeight="1" x14ac:dyDescent="0.2">
      <c r="B12" s="105"/>
      <c r="C12" s="105"/>
    </row>
    <row r="13" spans="1:3" ht="50.25" customHeight="1" x14ac:dyDescent="0.2">
      <c r="B13" s="106" t="s">
        <v>10</v>
      </c>
      <c r="C13" s="107"/>
    </row>
    <row r="14" spans="1:3" ht="16.899999999999999" customHeight="1" x14ac:dyDescent="0.2">
      <c r="B14" s="12"/>
      <c r="C14" s="13"/>
    </row>
    <row r="15" spans="1:3" ht="25.5" x14ac:dyDescent="0.2">
      <c r="B15" s="108" t="s">
        <v>112</v>
      </c>
      <c r="C15" s="108"/>
    </row>
    <row r="16" spans="1:3" ht="20.25" x14ac:dyDescent="0.2">
      <c r="B16" s="20"/>
      <c r="C16" s="20"/>
    </row>
    <row r="17" spans="2:3" ht="20.25" x14ac:dyDescent="0.2">
      <c r="B17" s="104" t="s">
        <v>99</v>
      </c>
      <c r="C17" s="104"/>
    </row>
    <row r="18" spans="2:3" ht="20.25" customHeight="1" x14ac:dyDescent="0.2">
      <c r="B18" s="104" t="s">
        <v>80</v>
      </c>
      <c r="C18" s="104"/>
    </row>
    <row r="19" spans="2:3" ht="16.899999999999999" customHeight="1" x14ac:dyDescent="0.2">
      <c r="B19" s="12"/>
      <c r="C19" s="13"/>
    </row>
    <row r="20" spans="2:3" ht="16.899999999999999" customHeight="1" x14ac:dyDescent="0.2">
      <c r="B20" s="109"/>
      <c r="C20" s="110"/>
    </row>
    <row r="21" spans="2:3" ht="12.75" x14ac:dyDescent="0.2">
      <c r="B21" s="12"/>
    </row>
    <row r="22" spans="2:3" ht="12.75" x14ac:dyDescent="0.2">
      <c r="B22" s="112" t="s">
        <v>84</v>
      </c>
      <c r="C22" s="113"/>
    </row>
    <row r="23" spans="2:3" ht="12.75" customHeight="1" x14ac:dyDescent="0.2">
      <c r="B23" s="111"/>
      <c r="C23" s="111"/>
    </row>
    <row r="24" spans="2:3" s="15" customFormat="1" ht="12" x14ac:dyDescent="0.2">
      <c r="B24" s="114" t="s">
        <v>11</v>
      </c>
      <c r="C24" s="14" t="s">
        <v>12</v>
      </c>
    </row>
    <row r="25" spans="2:3" s="15" customFormat="1" ht="12" x14ac:dyDescent="0.2">
      <c r="B25" s="115"/>
      <c r="C25" s="16" t="s">
        <v>13</v>
      </c>
    </row>
    <row r="26" spans="2:3" s="15" customFormat="1" ht="12" x14ac:dyDescent="0.2">
      <c r="B26" s="116"/>
      <c r="C26" s="17" t="s">
        <v>14</v>
      </c>
    </row>
    <row r="27" spans="2:3" s="15" customFormat="1" ht="12" x14ac:dyDescent="0.2">
      <c r="B27" s="114" t="s">
        <v>15</v>
      </c>
      <c r="C27" s="14" t="s">
        <v>16</v>
      </c>
    </row>
    <row r="28" spans="2:3" s="15" customFormat="1" ht="12" x14ac:dyDescent="0.2">
      <c r="B28" s="115"/>
      <c r="C28" s="16" t="s">
        <v>17</v>
      </c>
    </row>
    <row r="29" spans="2:3" s="15" customFormat="1" ht="12" x14ac:dyDescent="0.2">
      <c r="B29" s="116"/>
      <c r="C29" s="17" t="s">
        <v>89</v>
      </c>
    </row>
    <row r="30" spans="2:3" s="15" customFormat="1" ht="12" x14ac:dyDescent="0.2">
      <c r="B30" s="114" t="s">
        <v>18</v>
      </c>
      <c r="C30" s="14" t="s">
        <v>19</v>
      </c>
    </row>
    <row r="31" spans="2:3" s="15" customFormat="1" ht="12" x14ac:dyDescent="0.2">
      <c r="B31" s="115"/>
      <c r="C31" s="16" t="s">
        <v>20</v>
      </c>
    </row>
    <row r="32" spans="2:3" s="15" customFormat="1" ht="12" x14ac:dyDescent="0.2">
      <c r="B32" s="116"/>
      <c r="C32" s="18" t="s">
        <v>87</v>
      </c>
    </row>
    <row r="33" spans="2:3" s="15" customFormat="1" ht="12.75" customHeight="1" x14ac:dyDescent="0.2">
      <c r="B33" s="114" t="s">
        <v>21</v>
      </c>
      <c r="C33" s="14" t="s">
        <v>22</v>
      </c>
    </row>
    <row r="34" spans="2:3" s="15" customFormat="1" ht="12" x14ac:dyDescent="0.2">
      <c r="B34" s="115"/>
      <c r="C34" s="16" t="s">
        <v>23</v>
      </c>
    </row>
    <row r="35" spans="2:3" s="15" customFormat="1" ht="12" x14ac:dyDescent="0.2">
      <c r="B35" s="116"/>
      <c r="C35" s="18" t="s">
        <v>88</v>
      </c>
    </row>
    <row r="36" spans="2:3" s="15" customFormat="1" ht="12.75" customHeight="1" x14ac:dyDescent="0.2">
      <c r="B36" s="114" t="s">
        <v>90</v>
      </c>
      <c r="C36" s="14" t="s">
        <v>91</v>
      </c>
    </row>
    <row r="37" spans="2:3" s="15" customFormat="1" ht="12" x14ac:dyDescent="0.2">
      <c r="B37" s="115"/>
      <c r="C37" s="16" t="s">
        <v>92</v>
      </c>
    </row>
    <row r="38" spans="2:3" s="15" customFormat="1" ht="12" x14ac:dyDescent="0.2">
      <c r="B38" s="116"/>
      <c r="C38" s="18" t="s">
        <v>93</v>
      </c>
    </row>
  </sheetData>
  <mergeCells count="19">
    <mergeCell ref="B36:B38"/>
    <mergeCell ref="B22:C22"/>
    <mergeCell ref="B23:C23"/>
    <mergeCell ref="B24:B26"/>
    <mergeCell ref="B27:B29"/>
    <mergeCell ref="B30:B32"/>
    <mergeCell ref="B33:B35"/>
    <mergeCell ref="B20:C20"/>
    <mergeCell ref="B1:C1"/>
    <mergeCell ref="B3:C3"/>
    <mergeCell ref="B4:C4"/>
    <mergeCell ref="B5:C5"/>
    <mergeCell ref="B8:C8"/>
    <mergeCell ref="B10:C10"/>
    <mergeCell ref="B12:C12"/>
    <mergeCell ref="B13:C13"/>
    <mergeCell ref="B15:C15"/>
    <mergeCell ref="B17:C17"/>
    <mergeCell ref="B18:C18"/>
  </mergeCells>
  <hyperlinks>
    <hyperlink ref="C26" r:id="rId1" display="mailto:atelier@andrepatrimoine.fr" xr:uid="{F13967B5-5348-46FD-AEEF-11CDE417DBD6}"/>
    <hyperlink ref="C29" r:id="rId2" display="mailto:philippegrandfils@gmail.com" xr:uid="{3514F995-9D39-4F14-87C2-296D3E01DB63}"/>
    <hyperlink ref="C38" r:id="rId3" xr:uid="{35CD3D9E-1013-43E5-9ED5-06B8F6749372}"/>
  </hyperlinks>
  <printOptions horizontalCentered="1"/>
  <pageMargins left="0.19685039370078741" right="0.19685039370078741" top="0.39370078740157483" bottom="0.39370078740157483" header="0.31496062992125984" footer="0.31496062992125984"/>
  <pageSetup paperSize="9" orientation="portrait" verticalDpi="30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F87BE-67C4-4D75-BC59-B6FC91B8FA83}">
  <dimension ref="A1:H129"/>
  <sheetViews>
    <sheetView showZeros="0" tabSelected="1" view="pageBreakPreview" topLeftCell="A118" zoomScale="115" zoomScaleNormal="85" zoomScaleSheetLayoutView="115" workbookViewId="0">
      <selection activeCell="B15" sqref="B15:C15"/>
    </sheetView>
  </sheetViews>
  <sheetFormatPr baseColWidth="10" defaultRowHeight="15" x14ac:dyDescent="0.25"/>
  <cols>
    <col min="1" max="1" width="6" style="32" customWidth="1"/>
    <col min="2" max="2" width="8.42578125" style="48" customWidth="1"/>
    <col min="3" max="3" width="58.42578125" style="32" customWidth="1"/>
    <col min="4" max="4" width="6" style="32" customWidth="1"/>
    <col min="5" max="5" width="10.7109375" style="32" customWidth="1"/>
    <col min="6" max="6" width="12" style="42" customWidth="1"/>
    <col min="7" max="7" width="13.85546875" style="87" customWidth="1"/>
    <col min="8" max="8" width="5.140625" style="32" customWidth="1"/>
    <col min="9" max="16384" width="11.42578125" style="32"/>
  </cols>
  <sheetData>
    <row r="1" spans="1:8" x14ac:dyDescent="0.25">
      <c r="A1" s="120" t="s">
        <v>95</v>
      </c>
      <c r="B1" s="121"/>
      <c r="C1" s="121"/>
      <c r="D1" s="121"/>
      <c r="E1" s="121"/>
      <c r="F1" s="121"/>
      <c r="G1" s="122"/>
    </row>
    <row r="2" spans="1:8" s="93" customFormat="1" ht="12.75" x14ac:dyDescent="0.2">
      <c r="A2" s="88" t="s">
        <v>0</v>
      </c>
      <c r="B2" s="88" t="s">
        <v>1</v>
      </c>
      <c r="C2" s="89" t="s">
        <v>2</v>
      </c>
      <c r="D2" s="90" t="s">
        <v>96</v>
      </c>
      <c r="E2" s="91" t="s">
        <v>97</v>
      </c>
      <c r="F2" s="92" t="s">
        <v>98</v>
      </c>
      <c r="G2" s="92" t="s">
        <v>3</v>
      </c>
    </row>
    <row r="3" spans="1:8" s="64" customFormat="1" x14ac:dyDescent="0.25">
      <c r="A3" s="73"/>
      <c r="B3" s="74"/>
      <c r="C3" s="75"/>
      <c r="D3" s="76"/>
      <c r="E3" s="77"/>
      <c r="F3" s="82"/>
      <c r="G3" s="84"/>
    </row>
    <row r="4" spans="1:8" s="64" customFormat="1" ht="60" x14ac:dyDescent="0.25">
      <c r="A4" s="60"/>
      <c r="B4" s="78"/>
      <c r="C4" s="61" t="s">
        <v>94</v>
      </c>
      <c r="D4" s="62"/>
      <c r="E4" s="63"/>
      <c r="F4" s="72"/>
      <c r="G4" s="69"/>
    </row>
    <row r="5" spans="1:8" s="64" customFormat="1" x14ac:dyDescent="0.25">
      <c r="A5" s="60"/>
      <c r="B5" s="78"/>
      <c r="C5" s="65"/>
      <c r="D5" s="62"/>
      <c r="E5" s="63"/>
      <c r="F5" s="72"/>
      <c r="G5" s="69"/>
    </row>
    <row r="6" spans="1:8" s="64" customFormat="1" x14ac:dyDescent="0.25">
      <c r="A6" s="60"/>
      <c r="B6" s="78"/>
      <c r="C6" s="65"/>
      <c r="D6" s="62"/>
      <c r="E6" s="63"/>
      <c r="F6" s="72"/>
      <c r="G6" s="69"/>
    </row>
    <row r="7" spans="1:8" s="64" customFormat="1" ht="15.75" x14ac:dyDescent="0.25">
      <c r="A7" s="60"/>
      <c r="B7" s="66"/>
      <c r="C7" s="67" t="s">
        <v>102</v>
      </c>
      <c r="D7" s="62"/>
      <c r="E7" s="63"/>
      <c r="F7" s="72"/>
      <c r="G7" s="69"/>
    </row>
    <row r="8" spans="1:8" s="64" customFormat="1" x14ac:dyDescent="0.25">
      <c r="A8" s="60"/>
      <c r="B8" s="66"/>
      <c r="C8" s="68"/>
      <c r="D8" s="62"/>
      <c r="E8" s="63"/>
      <c r="F8" s="72"/>
      <c r="G8" s="69"/>
    </row>
    <row r="9" spans="1:8" s="64" customFormat="1" x14ac:dyDescent="0.25">
      <c r="A9" s="60"/>
      <c r="B9" s="66"/>
      <c r="C9" s="68"/>
      <c r="D9" s="62"/>
      <c r="E9" s="63"/>
      <c r="F9" s="72"/>
      <c r="G9" s="69"/>
    </row>
    <row r="10" spans="1:8" s="64" customFormat="1" x14ac:dyDescent="0.25">
      <c r="A10" s="79"/>
      <c r="B10" s="40"/>
      <c r="C10" s="80"/>
      <c r="D10" s="81"/>
      <c r="E10" s="22"/>
      <c r="F10" s="70"/>
      <c r="G10" s="24"/>
    </row>
    <row r="11" spans="1:8" x14ac:dyDescent="0.25">
      <c r="A11" s="25" t="str">
        <f>IF(D11="","",SUM($H$1:H11))</f>
        <v/>
      </c>
      <c r="B11" s="34" t="s">
        <v>27</v>
      </c>
      <c r="C11" s="1" t="s">
        <v>81</v>
      </c>
      <c r="D11" s="2"/>
      <c r="E11" s="3"/>
      <c r="F11" s="4"/>
      <c r="G11" s="85"/>
      <c r="H11" s="26" t="str">
        <f t="shared" ref="H11:H76" si="0">IF(D11="","",1)</f>
        <v/>
      </c>
    </row>
    <row r="12" spans="1:8" x14ac:dyDescent="0.25">
      <c r="A12" s="25" t="str">
        <f>IF(D12="","",SUM($H$1:H12))</f>
        <v/>
      </c>
      <c r="B12" s="45"/>
      <c r="C12" s="19"/>
      <c r="D12" s="2"/>
      <c r="E12" s="3"/>
      <c r="F12" s="4"/>
      <c r="G12" s="85"/>
      <c r="H12" s="26" t="str">
        <f t="shared" si="0"/>
        <v/>
      </c>
    </row>
    <row r="13" spans="1:8" x14ac:dyDescent="0.25">
      <c r="A13" s="25" t="str">
        <f>IF(D13="","",SUM($H$1:H13))</f>
        <v/>
      </c>
      <c r="B13" s="34" t="s">
        <v>57</v>
      </c>
      <c r="C13" s="1" t="s">
        <v>28</v>
      </c>
      <c r="D13" s="21"/>
      <c r="E13" s="23"/>
      <c r="F13" s="41"/>
      <c r="G13" s="71"/>
      <c r="H13" s="26" t="str">
        <f t="shared" ref="H13" si="1">IF(D13="","",1)</f>
        <v/>
      </c>
    </row>
    <row r="14" spans="1:8" x14ac:dyDescent="0.25">
      <c r="A14" s="25" t="str">
        <f>IF(D14="","",SUM($H$1:H14))</f>
        <v/>
      </c>
      <c r="B14" s="45"/>
      <c r="C14" s="1"/>
      <c r="D14" s="2"/>
      <c r="E14" s="3"/>
      <c r="F14" s="4"/>
      <c r="G14" s="85"/>
      <c r="H14" s="26" t="str">
        <f t="shared" si="0"/>
        <v/>
      </c>
    </row>
    <row r="15" spans="1:8" x14ac:dyDescent="0.25">
      <c r="A15" s="25">
        <f>IF(D15="","",SUM($H$1:H15))</f>
        <v>1</v>
      </c>
      <c r="B15" s="49" t="s">
        <v>58</v>
      </c>
      <c r="C15" s="54" t="s">
        <v>33</v>
      </c>
      <c r="D15" s="21" t="s">
        <v>25</v>
      </c>
      <c r="E15" s="23">
        <v>1</v>
      </c>
      <c r="F15" s="41"/>
      <c r="G15" s="71"/>
      <c r="H15" s="26">
        <f t="shared" si="0"/>
        <v>1</v>
      </c>
    </row>
    <row r="16" spans="1:8" x14ac:dyDescent="0.25">
      <c r="A16" s="25" t="str">
        <f>IF(D16="","",SUM($H$1:H16))</f>
        <v/>
      </c>
      <c r="B16" s="34"/>
      <c r="C16" s="59"/>
      <c r="D16" s="23"/>
      <c r="E16" s="23"/>
      <c r="F16" s="41"/>
      <c r="G16" s="71"/>
      <c r="H16" s="26" t="str">
        <f t="shared" si="0"/>
        <v/>
      </c>
    </row>
    <row r="17" spans="1:8" x14ac:dyDescent="0.25">
      <c r="A17" s="25">
        <f>IF(D17="","",SUM($H$1:H17))</f>
        <v>2</v>
      </c>
      <c r="B17" s="49" t="s">
        <v>59</v>
      </c>
      <c r="C17" s="54" t="s">
        <v>34</v>
      </c>
      <c r="D17" s="21" t="s">
        <v>25</v>
      </c>
      <c r="E17" s="23">
        <v>1</v>
      </c>
      <c r="F17" s="41"/>
      <c r="G17" s="71"/>
      <c r="H17" s="26">
        <f t="shared" si="0"/>
        <v>1</v>
      </c>
    </row>
    <row r="18" spans="1:8" x14ac:dyDescent="0.25">
      <c r="A18" s="25" t="str">
        <f>IF(D18="","",SUM($H$1:H18))</f>
        <v/>
      </c>
      <c r="B18" s="34"/>
      <c r="C18" s="59"/>
      <c r="D18" s="23"/>
      <c r="E18" s="23"/>
      <c r="F18" s="41"/>
      <c r="G18" s="71"/>
      <c r="H18" s="26" t="str">
        <f t="shared" si="0"/>
        <v/>
      </c>
    </row>
    <row r="19" spans="1:8" x14ac:dyDescent="0.25">
      <c r="A19" s="25">
        <f>IF(D19="","",SUM($H$1:H19))</f>
        <v>3</v>
      </c>
      <c r="B19" s="49" t="s">
        <v>60</v>
      </c>
      <c r="C19" s="54" t="s">
        <v>35</v>
      </c>
      <c r="D19" s="21" t="s">
        <v>25</v>
      </c>
      <c r="E19" s="23">
        <v>1</v>
      </c>
      <c r="F19" s="41"/>
      <c r="G19" s="71"/>
      <c r="H19" s="26">
        <f t="shared" si="0"/>
        <v>1</v>
      </c>
    </row>
    <row r="20" spans="1:8" x14ac:dyDescent="0.25">
      <c r="A20" s="25" t="str">
        <f>IF(D20="","",SUM($H$1:H20))</f>
        <v/>
      </c>
      <c r="B20" s="34"/>
      <c r="C20" s="59"/>
      <c r="D20" s="23"/>
      <c r="E20" s="23"/>
      <c r="F20" s="41"/>
      <c r="G20" s="71"/>
      <c r="H20" s="26" t="str">
        <f t="shared" si="0"/>
        <v/>
      </c>
    </row>
    <row r="21" spans="1:8" x14ac:dyDescent="0.25">
      <c r="A21" s="25" t="str">
        <f>IF(D21="","",SUM($H$1:H21))</f>
        <v/>
      </c>
      <c r="B21" s="49" t="s">
        <v>61</v>
      </c>
      <c r="C21" s="54" t="s">
        <v>29</v>
      </c>
      <c r="D21" s="23"/>
      <c r="E21" s="23"/>
      <c r="F21" s="41"/>
      <c r="G21" s="71"/>
      <c r="H21" s="26" t="str">
        <f t="shared" si="0"/>
        <v/>
      </c>
    </row>
    <row r="22" spans="1:8" x14ac:dyDescent="0.25">
      <c r="A22" s="25">
        <f>IF(D22="","",SUM($H$1:H22))</f>
        <v>4</v>
      </c>
      <c r="B22" s="49"/>
      <c r="C22" s="53" t="s">
        <v>30</v>
      </c>
      <c r="D22" s="51" t="s">
        <v>36</v>
      </c>
      <c r="E22" s="36">
        <v>161</v>
      </c>
      <c r="F22" s="41"/>
      <c r="G22" s="71">
        <f>E22*F22</f>
        <v>0</v>
      </c>
      <c r="H22" s="26">
        <f t="shared" si="0"/>
        <v>1</v>
      </c>
    </row>
    <row r="23" spans="1:8" x14ac:dyDescent="0.25">
      <c r="A23" s="25">
        <f>IF(D23="","",SUM($H$1:H23))</f>
        <v>5</v>
      </c>
      <c r="B23" s="49"/>
      <c r="C23" s="53" t="s">
        <v>31</v>
      </c>
      <c r="D23" s="51" t="s">
        <v>36</v>
      </c>
      <c r="E23" s="36">
        <v>125</v>
      </c>
      <c r="F23" s="41"/>
      <c r="G23" s="71">
        <f t="shared" ref="G23:G29" si="2">E23*F23</f>
        <v>0</v>
      </c>
      <c r="H23" s="26">
        <f t="shared" si="0"/>
        <v>1</v>
      </c>
    </row>
    <row r="24" spans="1:8" x14ac:dyDescent="0.25">
      <c r="A24" s="25">
        <f>IF(D24="","",SUM($H$1:H24))</f>
        <v>6</v>
      </c>
      <c r="B24" s="49"/>
      <c r="C24" s="53" t="s">
        <v>32</v>
      </c>
      <c r="D24" s="51" t="s">
        <v>36</v>
      </c>
      <c r="E24" s="36">
        <v>216</v>
      </c>
      <c r="F24" s="41"/>
      <c r="G24" s="71">
        <f t="shared" si="2"/>
        <v>0</v>
      </c>
      <c r="H24" s="26">
        <f t="shared" si="0"/>
        <v>1</v>
      </c>
    </row>
    <row r="25" spans="1:8" x14ac:dyDescent="0.25">
      <c r="A25" s="25" t="str">
        <f>IF(D25="","",SUM($H$1:H25))</f>
        <v/>
      </c>
      <c r="B25" s="34"/>
      <c r="C25" s="35"/>
      <c r="D25" s="23"/>
      <c r="E25" s="36"/>
      <c r="F25" s="41"/>
      <c r="G25" s="71">
        <f t="shared" si="2"/>
        <v>0</v>
      </c>
      <c r="H25" s="26" t="str">
        <f t="shared" si="0"/>
        <v/>
      </c>
    </row>
    <row r="26" spans="1:8" x14ac:dyDescent="0.25">
      <c r="A26" s="25" t="str">
        <f>IF(D26="","",SUM($H$1:H26))</f>
        <v/>
      </c>
      <c r="B26" s="49" t="s">
        <v>62</v>
      </c>
      <c r="C26" s="54" t="s">
        <v>37</v>
      </c>
      <c r="D26" s="23"/>
      <c r="E26" s="36"/>
      <c r="F26" s="41"/>
      <c r="G26" s="71">
        <f t="shared" si="2"/>
        <v>0</v>
      </c>
      <c r="H26" s="26" t="str">
        <f t="shared" si="0"/>
        <v/>
      </c>
    </row>
    <row r="27" spans="1:8" x14ac:dyDescent="0.25">
      <c r="A27" s="25">
        <f>IF(D27="","",SUM($H$1:H27))</f>
        <v>7</v>
      </c>
      <c r="B27" s="49"/>
      <c r="C27" s="53" t="s">
        <v>30</v>
      </c>
      <c r="D27" s="51" t="s">
        <v>36</v>
      </c>
      <c r="E27" s="36">
        <v>161</v>
      </c>
      <c r="F27" s="41"/>
      <c r="G27" s="71">
        <f t="shared" si="2"/>
        <v>0</v>
      </c>
      <c r="H27" s="26">
        <f t="shared" si="0"/>
        <v>1</v>
      </c>
    </row>
    <row r="28" spans="1:8" x14ac:dyDescent="0.25">
      <c r="A28" s="25">
        <f>IF(D28="","",SUM($H$1:H28))</f>
        <v>8</v>
      </c>
      <c r="B28" s="49"/>
      <c r="C28" s="53" t="s">
        <v>31</v>
      </c>
      <c r="D28" s="51" t="s">
        <v>36</v>
      </c>
      <c r="E28" s="36">
        <v>125</v>
      </c>
      <c r="F28" s="41"/>
      <c r="G28" s="71">
        <f t="shared" si="2"/>
        <v>0</v>
      </c>
      <c r="H28" s="26">
        <f t="shared" si="0"/>
        <v>1</v>
      </c>
    </row>
    <row r="29" spans="1:8" x14ac:dyDescent="0.25">
      <c r="A29" s="25">
        <f>IF(D29="","",SUM($H$1:H29))</f>
        <v>9</v>
      </c>
      <c r="B29" s="49"/>
      <c r="C29" s="53" t="s">
        <v>32</v>
      </c>
      <c r="D29" s="51" t="s">
        <v>36</v>
      </c>
      <c r="E29" s="36">
        <v>216</v>
      </c>
      <c r="F29" s="41"/>
      <c r="G29" s="71">
        <f t="shared" si="2"/>
        <v>0</v>
      </c>
      <c r="H29" s="26">
        <f t="shared" si="0"/>
        <v>1</v>
      </c>
    </row>
    <row r="30" spans="1:8" x14ac:dyDescent="0.25">
      <c r="A30" s="25" t="str">
        <f>IF(D30="","",SUM($H$1:H30))</f>
        <v/>
      </c>
      <c r="B30" s="34"/>
      <c r="C30" s="54"/>
      <c r="D30" s="23"/>
      <c r="E30" s="23"/>
      <c r="F30" s="41"/>
      <c r="G30" s="71"/>
      <c r="H30" s="26" t="str">
        <f t="shared" si="0"/>
        <v/>
      </c>
    </row>
    <row r="31" spans="1:8" x14ac:dyDescent="0.25">
      <c r="A31" s="46"/>
      <c r="B31" s="46"/>
      <c r="C31" s="55" t="s">
        <v>79</v>
      </c>
      <c r="D31" s="37"/>
      <c r="E31" s="37"/>
      <c r="F31" s="83"/>
      <c r="G31" s="56">
        <f>SUM(G4:G30)</f>
        <v>0</v>
      </c>
      <c r="H31" s="26" t="str">
        <f t="shared" si="0"/>
        <v/>
      </c>
    </row>
    <row r="32" spans="1:8" x14ac:dyDescent="0.25">
      <c r="A32" s="25" t="str">
        <f>IF(D32="","",SUM($H$1:H32))</f>
        <v/>
      </c>
      <c r="B32" s="34"/>
      <c r="C32" s="35"/>
      <c r="D32" s="23"/>
      <c r="E32" s="23"/>
      <c r="F32" s="41"/>
      <c r="G32" s="71"/>
      <c r="H32" s="26" t="str">
        <f t="shared" si="0"/>
        <v/>
      </c>
    </row>
    <row r="33" spans="1:8" x14ac:dyDescent="0.25">
      <c r="A33" s="25" t="str">
        <f>IF(D33="","",SUM($H$1:H33))</f>
        <v/>
      </c>
      <c r="B33" s="49" t="s">
        <v>63</v>
      </c>
      <c r="C33" s="54" t="s">
        <v>38</v>
      </c>
      <c r="D33" s="23"/>
      <c r="E33" s="23"/>
      <c r="F33" s="41"/>
      <c r="G33" s="71">
        <f t="shared" ref="G33:G97" si="3">E33*F33</f>
        <v>0</v>
      </c>
      <c r="H33" s="26" t="str">
        <f t="shared" si="0"/>
        <v/>
      </c>
    </row>
    <row r="34" spans="1:8" x14ac:dyDescent="0.25">
      <c r="A34" s="25" t="str">
        <f>IF(D34="","",SUM($H$1:H34))</f>
        <v/>
      </c>
      <c r="B34" s="34"/>
      <c r="C34" s="35"/>
      <c r="D34" s="23"/>
      <c r="E34" s="23"/>
      <c r="F34" s="41"/>
      <c r="G34" s="71">
        <f t="shared" si="3"/>
        <v>0</v>
      </c>
      <c r="H34" s="26" t="str">
        <f t="shared" si="0"/>
        <v/>
      </c>
    </row>
    <row r="35" spans="1:8" x14ac:dyDescent="0.25">
      <c r="A35" s="25" t="str">
        <f>IF(D35="","",SUM($H$1:H35))</f>
        <v/>
      </c>
      <c r="B35" s="49" t="s">
        <v>64</v>
      </c>
      <c r="C35" s="54" t="s">
        <v>39</v>
      </c>
      <c r="D35" s="51"/>
      <c r="E35" s="23"/>
      <c r="F35" s="41"/>
      <c r="G35" s="71">
        <f t="shared" si="3"/>
        <v>0</v>
      </c>
      <c r="H35" s="26" t="str">
        <f t="shared" si="0"/>
        <v/>
      </c>
    </row>
    <row r="36" spans="1:8" x14ac:dyDescent="0.25">
      <c r="A36" s="25">
        <f>IF(D36="","",SUM($H$1:H36))</f>
        <v>10</v>
      </c>
      <c r="B36" s="49"/>
      <c r="C36" s="53" t="s">
        <v>30</v>
      </c>
      <c r="D36" s="51" t="s">
        <v>24</v>
      </c>
      <c r="E36" s="36">
        <v>261</v>
      </c>
      <c r="F36" s="41"/>
      <c r="G36" s="71">
        <f t="shared" si="3"/>
        <v>0</v>
      </c>
      <c r="H36" s="26">
        <f t="shared" si="0"/>
        <v>1</v>
      </c>
    </row>
    <row r="37" spans="1:8" x14ac:dyDescent="0.25">
      <c r="A37" s="25">
        <f>IF(D37="","",SUM($H$1:H37))</f>
        <v>11</v>
      </c>
      <c r="B37" s="49"/>
      <c r="C37" s="53" t="s">
        <v>31</v>
      </c>
      <c r="D37" s="51" t="s">
        <v>24</v>
      </c>
      <c r="E37" s="36">
        <v>210</v>
      </c>
      <c r="F37" s="41"/>
      <c r="G37" s="71">
        <f t="shared" si="3"/>
        <v>0</v>
      </c>
      <c r="H37" s="26">
        <f t="shared" si="0"/>
        <v>1</v>
      </c>
    </row>
    <row r="38" spans="1:8" x14ac:dyDescent="0.25">
      <c r="A38" s="25">
        <f>IF(D38="","",SUM($H$1:H38))</f>
        <v>12</v>
      </c>
      <c r="B38" s="49"/>
      <c r="C38" s="53" t="s">
        <v>32</v>
      </c>
      <c r="D38" s="51" t="s">
        <v>24</v>
      </c>
      <c r="E38" s="36">
        <v>351</v>
      </c>
      <c r="F38" s="41"/>
      <c r="G38" s="71">
        <f t="shared" si="3"/>
        <v>0</v>
      </c>
      <c r="H38" s="26">
        <f t="shared" si="0"/>
        <v>1</v>
      </c>
    </row>
    <row r="39" spans="1:8" x14ac:dyDescent="0.25">
      <c r="A39" s="25" t="str">
        <f>IF(D39="","",SUM($H$1:H39))</f>
        <v/>
      </c>
      <c r="B39" s="34"/>
      <c r="C39" s="35"/>
      <c r="D39" s="23"/>
      <c r="E39" s="36"/>
      <c r="F39" s="41"/>
      <c r="G39" s="71">
        <f t="shared" si="3"/>
        <v>0</v>
      </c>
      <c r="H39" s="26" t="str">
        <f t="shared" si="0"/>
        <v/>
      </c>
    </row>
    <row r="40" spans="1:8" x14ac:dyDescent="0.25">
      <c r="A40" s="25" t="str">
        <f>IF(D40="","",SUM($H$1:H40))</f>
        <v/>
      </c>
      <c r="B40" s="49" t="s">
        <v>65</v>
      </c>
      <c r="C40" s="54" t="s">
        <v>40</v>
      </c>
      <c r="D40" s="23"/>
      <c r="E40" s="23"/>
      <c r="F40" s="41"/>
      <c r="G40" s="71">
        <f t="shared" si="3"/>
        <v>0</v>
      </c>
      <c r="H40" s="26" t="str">
        <f t="shared" si="0"/>
        <v/>
      </c>
    </row>
    <row r="41" spans="1:8" x14ac:dyDescent="0.25">
      <c r="A41" s="25" t="str">
        <f>IF(D41="","",SUM($H$1:H41))</f>
        <v/>
      </c>
      <c r="B41" s="34"/>
      <c r="C41" s="50"/>
      <c r="D41" s="23"/>
      <c r="E41" s="23"/>
      <c r="F41" s="41"/>
      <c r="G41" s="71">
        <f t="shared" si="3"/>
        <v>0</v>
      </c>
      <c r="H41" s="26" t="str">
        <f t="shared" si="0"/>
        <v/>
      </c>
    </row>
    <row r="42" spans="1:8" x14ac:dyDescent="0.25">
      <c r="A42" s="25" t="str">
        <f>IF(D42="","",SUM($H$1:H42))</f>
        <v/>
      </c>
      <c r="B42" s="34"/>
      <c r="C42" s="57" t="s">
        <v>30</v>
      </c>
      <c r="D42" s="23"/>
      <c r="E42" s="23"/>
      <c r="F42" s="41"/>
      <c r="G42" s="71">
        <f t="shared" si="3"/>
        <v>0</v>
      </c>
      <c r="H42" s="26" t="str">
        <f t="shared" si="0"/>
        <v/>
      </c>
    </row>
    <row r="43" spans="1:8" x14ac:dyDescent="0.25">
      <c r="A43" s="25">
        <f>IF(D43="","",SUM($H$1:H43))</f>
        <v>13</v>
      </c>
      <c r="B43" s="34"/>
      <c r="C43" s="53" t="s">
        <v>41</v>
      </c>
      <c r="D43" s="51" t="s">
        <v>4</v>
      </c>
      <c r="E43" s="23">
        <v>8</v>
      </c>
      <c r="F43" s="41"/>
      <c r="G43" s="71">
        <f t="shared" si="3"/>
        <v>0</v>
      </c>
      <c r="H43" s="26">
        <f t="shared" si="0"/>
        <v>1</v>
      </c>
    </row>
    <row r="44" spans="1:8" ht="18" x14ac:dyDescent="0.25">
      <c r="A44" s="25">
        <f>IF(D44="","",SUM($H$1:H44))</f>
        <v>14</v>
      </c>
      <c r="B44" s="34"/>
      <c r="C44" s="53" t="s">
        <v>42</v>
      </c>
      <c r="D44" s="23" t="s">
        <v>101</v>
      </c>
      <c r="E44" s="43">
        <v>1</v>
      </c>
      <c r="F44" s="41"/>
      <c r="G44" s="71">
        <f t="shared" si="3"/>
        <v>0</v>
      </c>
      <c r="H44" s="26">
        <f t="shared" si="0"/>
        <v>1</v>
      </c>
    </row>
    <row r="45" spans="1:8" x14ac:dyDescent="0.25">
      <c r="A45" s="25" t="str">
        <f>IF(D45="","",SUM($H$1:H45))</f>
        <v/>
      </c>
      <c r="B45" s="34"/>
      <c r="C45" s="50"/>
      <c r="D45" s="23"/>
      <c r="E45" s="23"/>
      <c r="F45" s="41"/>
      <c r="G45" s="71">
        <f t="shared" si="3"/>
        <v>0</v>
      </c>
      <c r="H45" s="26" t="str">
        <f t="shared" si="0"/>
        <v/>
      </c>
    </row>
    <row r="46" spans="1:8" x14ac:dyDescent="0.25">
      <c r="A46" s="25" t="str">
        <f>IF(D46="","",SUM($H$1:H46))</f>
        <v/>
      </c>
      <c r="B46" s="34"/>
      <c r="C46" s="57" t="s">
        <v>31</v>
      </c>
      <c r="D46" s="23"/>
      <c r="E46" s="23"/>
      <c r="F46" s="41"/>
      <c r="G46" s="71">
        <f t="shared" si="3"/>
        <v>0</v>
      </c>
      <c r="H46" s="26" t="str">
        <f t="shared" si="0"/>
        <v/>
      </c>
    </row>
    <row r="47" spans="1:8" x14ac:dyDescent="0.25">
      <c r="A47" s="25">
        <f>IF(D47="","",SUM($H$1:H47))</f>
        <v>15</v>
      </c>
      <c r="B47" s="34"/>
      <c r="C47" s="53" t="s">
        <v>41</v>
      </c>
      <c r="D47" s="51" t="s">
        <v>4</v>
      </c>
      <c r="E47" s="23">
        <v>3</v>
      </c>
      <c r="F47" s="41"/>
      <c r="G47" s="71">
        <f t="shared" si="3"/>
        <v>0</v>
      </c>
      <c r="H47" s="26">
        <f t="shared" si="0"/>
        <v>1</v>
      </c>
    </row>
    <row r="48" spans="1:8" ht="18" x14ac:dyDescent="0.25">
      <c r="A48" s="25">
        <f>IF(D48="","",SUM($H$1:H48))</f>
        <v>16</v>
      </c>
      <c r="B48" s="34"/>
      <c r="C48" s="53" t="s">
        <v>42</v>
      </c>
      <c r="D48" s="23" t="s">
        <v>101</v>
      </c>
      <c r="E48" s="43">
        <v>0.5</v>
      </c>
      <c r="F48" s="41"/>
      <c r="G48" s="71">
        <f t="shared" si="3"/>
        <v>0</v>
      </c>
      <c r="H48" s="26">
        <f t="shared" si="0"/>
        <v>1</v>
      </c>
    </row>
    <row r="49" spans="1:8" x14ac:dyDescent="0.25">
      <c r="A49" s="25" t="str">
        <f>IF(D49="","",SUM($H$1:H49))</f>
        <v/>
      </c>
      <c r="B49" s="34"/>
      <c r="C49" s="50"/>
      <c r="D49" s="23"/>
      <c r="E49" s="23"/>
      <c r="F49" s="41"/>
      <c r="G49" s="71">
        <f t="shared" si="3"/>
        <v>0</v>
      </c>
      <c r="H49" s="26" t="str">
        <f t="shared" si="0"/>
        <v/>
      </c>
    </row>
    <row r="50" spans="1:8" x14ac:dyDescent="0.25">
      <c r="A50" s="25" t="str">
        <f>IF(D50="","",SUM($H$1:H50))</f>
        <v/>
      </c>
      <c r="B50" s="34"/>
      <c r="C50" s="50"/>
      <c r="D50" s="23"/>
      <c r="E50" s="23"/>
      <c r="F50" s="41"/>
      <c r="G50" s="71"/>
      <c r="H50" s="26" t="str">
        <f t="shared" si="0"/>
        <v/>
      </c>
    </row>
    <row r="51" spans="1:8" x14ac:dyDescent="0.25">
      <c r="A51" s="25" t="str">
        <f>IF(D51="","",SUM($H$1:H51))</f>
        <v/>
      </c>
      <c r="B51" s="34"/>
      <c r="C51" s="50"/>
      <c r="D51" s="23"/>
      <c r="E51" s="23"/>
      <c r="F51" s="41"/>
      <c r="G51" s="71"/>
      <c r="H51" s="26" t="str">
        <f t="shared" si="0"/>
        <v/>
      </c>
    </row>
    <row r="52" spans="1:8" x14ac:dyDescent="0.25">
      <c r="A52" s="25" t="str">
        <f>IF(D52="","",SUM($H$1:H52))</f>
        <v/>
      </c>
      <c r="B52" s="34"/>
      <c r="C52" s="57" t="s">
        <v>32</v>
      </c>
      <c r="D52" s="23"/>
      <c r="E52" s="23"/>
      <c r="F52" s="41"/>
      <c r="G52" s="71">
        <f t="shared" si="3"/>
        <v>0</v>
      </c>
      <c r="H52" s="26" t="str">
        <f t="shared" si="0"/>
        <v/>
      </c>
    </row>
    <row r="53" spans="1:8" x14ac:dyDescent="0.25">
      <c r="A53" s="25">
        <f>IF(D53="","",SUM($H$1:H53))</f>
        <v>17</v>
      </c>
      <c r="B53" s="34"/>
      <c r="C53" s="53" t="s">
        <v>41</v>
      </c>
      <c r="D53" s="51" t="s">
        <v>4</v>
      </c>
      <c r="E53" s="23">
        <v>4</v>
      </c>
      <c r="F53" s="41"/>
      <c r="G53" s="71">
        <f t="shared" si="3"/>
        <v>0</v>
      </c>
      <c r="H53" s="26">
        <f t="shared" si="0"/>
        <v>1</v>
      </c>
    </row>
    <row r="54" spans="1:8" ht="18" x14ac:dyDescent="0.25">
      <c r="A54" s="25">
        <f>IF(D54="","",SUM($H$1:H54))</f>
        <v>18</v>
      </c>
      <c r="B54" s="34"/>
      <c r="C54" s="53" t="s">
        <v>42</v>
      </c>
      <c r="D54" s="23" t="s">
        <v>101</v>
      </c>
      <c r="E54" s="43">
        <v>1</v>
      </c>
      <c r="F54" s="41"/>
      <c r="G54" s="71">
        <f t="shared" si="3"/>
        <v>0</v>
      </c>
      <c r="H54" s="26">
        <f t="shared" si="0"/>
        <v>1</v>
      </c>
    </row>
    <row r="55" spans="1:8" x14ac:dyDescent="0.25">
      <c r="A55" s="25" t="str">
        <f>IF(D55="","",SUM($H$1:H55))</f>
        <v/>
      </c>
      <c r="B55" s="34"/>
      <c r="C55" s="50"/>
      <c r="D55" s="23"/>
      <c r="E55" s="23"/>
      <c r="F55" s="41"/>
      <c r="G55" s="71">
        <f t="shared" si="3"/>
        <v>0</v>
      </c>
      <c r="H55" s="26" t="str">
        <f t="shared" si="0"/>
        <v/>
      </c>
    </row>
    <row r="56" spans="1:8" x14ac:dyDescent="0.25">
      <c r="A56" s="25" t="str">
        <f>IF(D56="","",SUM($H$1:H56))</f>
        <v/>
      </c>
      <c r="B56" s="49" t="s">
        <v>66</v>
      </c>
      <c r="C56" s="54" t="s">
        <v>43</v>
      </c>
      <c r="D56" s="51"/>
      <c r="E56" s="23"/>
      <c r="F56" s="41"/>
      <c r="G56" s="71">
        <f t="shared" si="3"/>
        <v>0</v>
      </c>
      <c r="H56" s="26" t="str">
        <f t="shared" si="0"/>
        <v/>
      </c>
    </row>
    <row r="57" spans="1:8" x14ac:dyDescent="0.25">
      <c r="A57" s="25" t="str">
        <f>IF(D57="","",SUM($H$1:H57))</f>
        <v/>
      </c>
      <c r="B57" s="49"/>
      <c r="C57" s="50"/>
      <c r="D57" s="51"/>
      <c r="E57" s="23"/>
      <c r="F57" s="41"/>
      <c r="G57" s="71">
        <f t="shared" si="3"/>
        <v>0</v>
      </c>
      <c r="H57" s="26" t="str">
        <f t="shared" si="0"/>
        <v/>
      </c>
    </row>
    <row r="58" spans="1:8" x14ac:dyDescent="0.25">
      <c r="A58" s="25" t="str">
        <f>IF(D58="","",SUM($H$1:H58))</f>
        <v/>
      </c>
      <c r="B58" s="34"/>
      <c r="C58" s="57" t="s">
        <v>30</v>
      </c>
      <c r="D58" s="23"/>
      <c r="E58" s="23"/>
      <c r="F58" s="41"/>
      <c r="G58" s="71">
        <f t="shared" si="3"/>
        <v>0</v>
      </c>
      <c r="H58" s="26" t="str">
        <f t="shared" si="0"/>
        <v/>
      </c>
    </row>
    <row r="59" spans="1:8" x14ac:dyDescent="0.25">
      <c r="A59" s="25">
        <f>IF(D59="","",SUM($H$1:H59))</f>
        <v>19</v>
      </c>
      <c r="B59" s="34"/>
      <c r="C59" s="53" t="s">
        <v>44</v>
      </c>
      <c r="D59" s="51" t="s">
        <v>4</v>
      </c>
      <c r="E59" s="58" t="s">
        <v>45</v>
      </c>
      <c r="F59" s="41"/>
      <c r="G59" s="71" t="s">
        <v>82</v>
      </c>
      <c r="H59" s="26">
        <f t="shared" si="0"/>
        <v>1</v>
      </c>
    </row>
    <row r="60" spans="1:8" x14ac:dyDescent="0.25">
      <c r="A60" s="25">
        <f>IF(D60="","",SUM($H$1:H60))</f>
        <v>20</v>
      </c>
      <c r="B60" s="34"/>
      <c r="C60" s="53" t="s">
        <v>46</v>
      </c>
      <c r="D60" s="51" t="s">
        <v>24</v>
      </c>
      <c r="E60" s="23">
        <v>40</v>
      </c>
      <c r="F60" s="41"/>
      <c r="G60" s="71">
        <f t="shared" si="3"/>
        <v>0</v>
      </c>
      <c r="H60" s="26">
        <f t="shared" si="0"/>
        <v>1</v>
      </c>
    </row>
    <row r="61" spans="1:8" x14ac:dyDescent="0.25">
      <c r="A61" s="25" t="str">
        <f>IF(D61="","",SUM($H$1:H61))</f>
        <v/>
      </c>
      <c r="B61" s="34"/>
      <c r="C61" s="53"/>
      <c r="D61" s="51"/>
      <c r="E61" s="23"/>
      <c r="F61" s="41"/>
      <c r="G61" s="71">
        <f t="shared" si="3"/>
        <v>0</v>
      </c>
      <c r="H61" s="26" t="str">
        <f t="shared" si="0"/>
        <v/>
      </c>
    </row>
    <row r="62" spans="1:8" x14ac:dyDescent="0.25">
      <c r="A62" s="25" t="str">
        <f>IF(D62="","",SUM($H$1:H62))</f>
        <v/>
      </c>
      <c r="B62" s="34"/>
      <c r="C62" s="57" t="s">
        <v>31</v>
      </c>
      <c r="D62" s="23"/>
      <c r="E62" s="23"/>
      <c r="F62" s="41"/>
      <c r="G62" s="71">
        <f t="shared" si="3"/>
        <v>0</v>
      </c>
      <c r="H62" s="26" t="str">
        <f t="shared" si="0"/>
        <v/>
      </c>
    </row>
    <row r="63" spans="1:8" x14ac:dyDescent="0.25">
      <c r="A63" s="25">
        <f>IF(D63="","",SUM($H$1:H63))</f>
        <v>21</v>
      </c>
      <c r="B63" s="34"/>
      <c r="C63" s="53" t="s">
        <v>44</v>
      </c>
      <c r="D63" s="51" t="s">
        <v>4</v>
      </c>
      <c r="E63" s="58">
        <v>9</v>
      </c>
      <c r="F63" s="41"/>
      <c r="G63" s="71">
        <f t="shared" si="3"/>
        <v>0</v>
      </c>
      <c r="H63" s="26">
        <f t="shared" si="0"/>
        <v>1</v>
      </c>
    </row>
    <row r="64" spans="1:8" x14ac:dyDescent="0.25">
      <c r="A64" s="25">
        <f>IF(D64="","",SUM($H$1:H64))</f>
        <v>22</v>
      </c>
      <c r="B64" s="34"/>
      <c r="C64" s="53" t="s">
        <v>46</v>
      </c>
      <c r="D64" s="51" t="s">
        <v>24</v>
      </c>
      <c r="E64" s="36">
        <v>48</v>
      </c>
      <c r="F64" s="41"/>
      <c r="G64" s="71">
        <f t="shared" si="3"/>
        <v>0</v>
      </c>
      <c r="H64" s="26">
        <f t="shared" si="0"/>
        <v>1</v>
      </c>
    </row>
    <row r="65" spans="1:8" x14ac:dyDescent="0.25">
      <c r="A65" s="25" t="str">
        <f>IF(D65="","",SUM($H$1:H65))</f>
        <v/>
      </c>
      <c r="B65" s="34"/>
      <c r="C65" s="50"/>
      <c r="D65" s="23"/>
      <c r="E65" s="23"/>
      <c r="F65" s="41"/>
      <c r="G65" s="71">
        <f t="shared" si="3"/>
        <v>0</v>
      </c>
      <c r="H65" s="26" t="str">
        <f t="shared" si="0"/>
        <v/>
      </c>
    </row>
    <row r="66" spans="1:8" x14ac:dyDescent="0.25">
      <c r="A66" s="25" t="str">
        <f>IF(D66="","",SUM($H$1:H66))</f>
        <v/>
      </c>
      <c r="B66" s="34"/>
      <c r="C66" s="57" t="s">
        <v>32</v>
      </c>
      <c r="D66" s="23"/>
      <c r="E66" s="23"/>
      <c r="F66" s="41"/>
      <c r="G66" s="71">
        <f t="shared" si="3"/>
        <v>0</v>
      </c>
      <c r="H66" s="26" t="str">
        <f t="shared" si="0"/>
        <v/>
      </c>
    </row>
    <row r="67" spans="1:8" x14ac:dyDescent="0.25">
      <c r="A67" s="25">
        <f>IF(D67="","",SUM($H$1:H67))</f>
        <v>23</v>
      </c>
      <c r="B67" s="34"/>
      <c r="C67" s="53" t="s">
        <v>44</v>
      </c>
      <c r="D67" s="51" t="s">
        <v>4</v>
      </c>
      <c r="E67" s="58">
        <v>7</v>
      </c>
      <c r="F67" s="41"/>
      <c r="G67" s="71">
        <f t="shared" si="3"/>
        <v>0</v>
      </c>
      <c r="H67" s="26">
        <f t="shared" si="0"/>
        <v>1</v>
      </c>
    </row>
    <row r="68" spans="1:8" x14ac:dyDescent="0.25">
      <c r="A68" s="25">
        <f>IF(D68="","",SUM($H$1:H68))</f>
        <v>24</v>
      </c>
      <c r="B68" s="34"/>
      <c r="C68" s="53" t="s">
        <v>46</v>
      </c>
      <c r="D68" s="51" t="s">
        <v>24</v>
      </c>
      <c r="E68" s="36">
        <v>96</v>
      </c>
      <c r="F68" s="41"/>
      <c r="G68" s="71">
        <f t="shared" si="3"/>
        <v>0</v>
      </c>
      <c r="H68" s="26">
        <f t="shared" si="0"/>
        <v>1</v>
      </c>
    </row>
    <row r="69" spans="1:8" x14ac:dyDescent="0.25">
      <c r="A69" s="25" t="str">
        <f>IF(D69="","",SUM($H$1:H69))</f>
        <v/>
      </c>
      <c r="B69" s="34"/>
      <c r="C69" s="53"/>
      <c r="D69" s="51"/>
      <c r="E69" s="23"/>
      <c r="F69" s="41"/>
      <c r="G69" s="71">
        <f t="shared" si="3"/>
        <v>0</v>
      </c>
      <c r="H69" s="26" t="str">
        <f t="shared" si="0"/>
        <v/>
      </c>
    </row>
    <row r="70" spans="1:8" x14ac:dyDescent="0.25">
      <c r="A70" s="25" t="str">
        <f>IF(D70="","",SUM($H$1:H70))</f>
        <v/>
      </c>
      <c r="B70" s="49" t="s">
        <v>67</v>
      </c>
      <c r="C70" s="54" t="s">
        <v>47</v>
      </c>
      <c r="D70" s="51"/>
      <c r="E70" s="23"/>
      <c r="F70" s="41"/>
      <c r="G70" s="71">
        <f t="shared" si="3"/>
        <v>0</v>
      </c>
      <c r="H70" s="26" t="str">
        <f t="shared" si="0"/>
        <v/>
      </c>
    </row>
    <row r="71" spans="1:8" x14ac:dyDescent="0.25">
      <c r="A71" s="25" t="str">
        <f>IF(D71="","",SUM($H$1:H71))</f>
        <v/>
      </c>
      <c r="B71" s="49"/>
      <c r="C71" s="52"/>
      <c r="D71" s="51"/>
      <c r="E71" s="23"/>
      <c r="F71" s="41"/>
      <c r="G71" s="71">
        <f t="shared" si="3"/>
        <v>0</v>
      </c>
      <c r="H71" s="26" t="str">
        <f t="shared" si="0"/>
        <v/>
      </c>
    </row>
    <row r="72" spans="1:8" x14ac:dyDescent="0.25">
      <c r="A72" s="25">
        <f>IF(D72="","",SUM($H$1:H72))</f>
        <v>25</v>
      </c>
      <c r="B72" s="49"/>
      <c r="C72" s="53" t="s">
        <v>30</v>
      </c>
      <c r="D72" s="51" t="s">
        <v>25</v>
      </c>
      <c r="E72" s="23">
        <v>1</v>
      </c>
      <c r="F72" s="41"/>
      <c r="G72" s="71">
        <f t="shared" si="3"/>
        <v>0</v>
      </c>
      <c r="H72" s="26">
        <f t="shared" si="0"/>
        <v>1</v>
      </c>
    </row>
    <row r="73" spans="1:8" x14ac:dyDescent="0.25">
      <c r="A73" s="25">
        <f>IF(D73="","",SUM($H$1:H73))</f>
        <v>26</v>
      </c>
      <c r="B73" s="49"/>
      <c r="C73" s="53" t="s">
        <v>31</v>
      </c>
      <c r="D73" s="51" t="s">
        <v>25</v>
      </c>
      <c r="E73" s="23">
        <v>1</v>
      </c>
      <c r="F73" s="41"/>
      <c r="G73" s="71">
        <f t="shared" si="3"/>
        <v>0</v>
      </c>
      <c r="H73" s="26">
        <f t="shared" si="0"/>
        <v>1</v>
      </c>
    </row>
    <row r="74" spans="1:8" x14ac:dyDescent="0.25">
      <c r="A74" s="25">
        <f>IF(D74="","",SUM($H$1:H74))</f>
        <v>27</v>
      </c>
      <c r="B74" s="49"/>
      <c r="C74" s="53" t="s">
        <v>32</v>
      </c>
      <c r="D74" s="51" t="s">
        <v>25</v>
      </c>
      <c r="E74" s="23">
        <v>1</v>
      </c>
      <c r="F74" s="41"/>
      <c r="G74" s="71">
        <f t="shared" si="3"/>
        <v>0</v>
      </c>
      <c r="H74" s="26">
        <f t="shared" si="0"/>
        <v>1</v>
      </c>
    </row>
    <row r="75" spans="1:8" x14ac:dyDescent="0.25">
      <c r="A75" s="25" t="str">
        <f>IF(D75="","",SUM($H$1:H75))</f>
        <v/>
      </c>
      <c r="B75" s="34"/>
      <c r="C75" s="50"/>
      <c r="D75" s="23"/>
      <c r="E75" s="23"/>
      <c r="F75" s="41"/>
      <c r="G75" s="71">
        <f t="shared" si="3"/>
        <v>0</v>
      </c>
      <c r="H75" s="26" t="str">
        <f t="shared" si="0"/>
        <v/>
      </c>
    </row>
    <row r="76" spans="1:8" x14ac:dyDescent="0.25">
      <c r="A76" s="25" t="str">
        <f>IF(D76="","",SUM($H$1:H76))</f>
        <v/>
      </c>
      <c r="B76" s="49" t="s">
        <v>68</v>
      </c>
      <c r="C76" s="54" t="s">
        <v>48</v>
      </c>
      <c r="D76" s="23"/>
      <c r="E76" s="23"/>
      <c r="F76" s="41"/>
      <c r="G76" s="71">
        <f t="shared" si="3"/>
        <v>0</v>
      </c>
      <c r="H76" s="26" t="str">
        <f t="shared" si="0"/>
        <v/>
      </c>
    </row>
    <row r="77" spans="1:8" x14ac:dyDescent="0.25">
      <c r="A77" s="25">
        <f>IF(D77="","",SUM($H$1:H77))</f>
        <v>28</v>
      </c>
      <c r="B77" s="49"/>
      <c r="C77" s="53" t="s">
        <v>30</v>
      </c>
      <c r="D77" s="51" t="s">
        <v>24</v>
      </c>
      <c r="E77" s="36">
        <v>53</v>
      </c>
      <c r="F77" s="71"/>
      <c r="G77" s="71">
        <f t="shared" si="3"/>
        <v>0</v>
      </c>
      <c r="H77" s="26">
        <f t="shared" ref="H77:H127" si="4">IF(D77="","",1)</f>
        <v>1</v>
      </c>
    </row>
    <row r="78" spans="1:8" x14ac:dyDescent="0.25">
      <c r="A78" s="25">
        <f>IF(D78="","",SUM($H$1:H78))</f>
        <v>29</v>
      </c>
      <c r="B78" s="49"/>
      <c r="C78" s="53" t="s">
        <v>31</v>
      </c>
      <c r="D78" s="51" t="s">
        <v>24</v>
      </c>
      <c r="E78" s="36">
        <v>35</v>
      </c>
      <c r="F78" s="71"/>
      <c r="G78" s="71">
        <f t="shared" si="3"/>
        <v>0</v>
      </c>
      <c r="H78" s="26">
        <f t="shared" si="4"/>
        <v>1</v>
      </c>
    </row>
    <row r="79" spans="1:8" x14ac:dyDescent="0.25">
      <c r="A79" s="25">
        <f>IF(D79="","",SUM($H$1:H79))</f>
        <v>30</v>
      </c>
      <c r="B79" s="49"/>
      <c r="C79" s="53" t="s">
        <v>32</v>
      </c>
      <c r="D79" s="51" t="s">
        <v>24</v>
      </c>
      <c r="E79" s="36">
        <v>57</v>
      </c>
      <c r="F79" s="71"/>
      <c r="G79" s="71">
        <f t="shared" si="3"/>
        <v>0</v>
      </c>
      <c r="H79" s="26">
        <f t="shared" si="4"/>
        <v>1</v>
      </c>
    </row>
    <row r="80" spans="1:8" x14ac:dyDescent="0.25">
      <c r="A80" s="25" t="str">
        <f>IF(D80="","",SUM($H$1:H80))</f>
        <v/>
      </c>
      <c r="B80" s="34"/>
      <c r="C80" s="50"/>
      <c r="D80" s="23"/>
      <c r="E80" s="36"/>
      <c r="F80" s="41"/>
      <c r="G80" s="71">
        <f t="shared" si="3"/>
        <v>0</v>
      </c>
      <c r="H80" s="26" t="str">
        <f t="shared" si="4"/>
        <v/>
      </c>
    </row>
    <row r="81" spans="1:8" x14ac:dyDescent="0.25">
      <c r="A81" s="25" t="str">
        <f>IF(D81="","",SUM($H$1:H81))</f>
        <v/>
      </c>
      <c r="B81" s="49" t="s">
        <v>69</v>
      </c>
      <c r="C81" s="54" t="s">
        <v>49</v>
      </c>
      <c r="D81" s="23"/>
      <c r="E81" s="36"/>
      <c r="F81" s="41"/>
      <c r="G81" s="71">
        <f t="shared" si="3"/>
        <v>0</v>
      </c>
      <c r="H81" s="26" t="str">
        <f t="shared" si="4"/>
        <v/>
      </c>
    </row>
    <row r="82" spans="1:8" x14ac:dyDescent="0.25">
      <c r="A82" s="25">
        <f>IF(D82="","",SUM($H$1:H82))</f>
        <v>31</v>
      </c>
      <c r="B82" s="49"/>
      <c r="C82" s="53" t="s">
        <v>30</v>
      </c>
      <c r="D82" s="51" t="s">
        <v>24</v>
      </c>
      <c r="E82" s="36">
        <v>32</v>
      </c>
      <c r="F82" s="41"/>
      <c r="G82" s="71">
        <f t="shared" si="3"/>
        <v>0</v>
      </c>
      <c r="H82" s="26">
        <f t="shared" si="4"/>
        <v>1</v>
      </c>
    </row>
    <row r="83" spans="1:8" x14ac:dyDescent="0.25">
      <c r="A83" s="25">
        <f>IF(D83="","",SUM($H$1:H83))</f>
        <v>32</v>
      </c>
      <c r="B83" s="49"/>
      <c r="C83" s="53" t="s">
        <v>31</v>
      </c>
      <c r="D83" s="51" t="s">
        <v>24</v>
      </c>
      <c r="E83" s="36">
        <v>14</v>
      </c>
      <c r="F83" s="41"/>
      <c r="G83" s="71">
        <f t="shared" si="3"/>
        <v>0</v>
      </c>
      <c r="H83" s="26">
        <f t="shared" si="4"/>
        <v>1</v>
      </c>
    </row>
    <row r="84" spans="1:8" x14ac:dyDescent="0.25">
      <c r="A84" s="25">
        <f>IF(D84="","",SUM($H$1:H84))</f>
        <v>33</v>
      </c>
      <c r="B84" s="49"/>
      <c r="C84" s="53" t="s">
        <v>32</v>
      </c>
      <c r="D84" s="51" t="s">
        <v>24</v>
      </c>
      <c r="E84" s="36">
        <v>27</v>
      </c>
      <c r="F84" s="41"/>
      <c r="G84" s="71">
        <f t="shared" si="3"/>
        <v>0</v>
      </c>
      <c r="H84" s="26">
        <f t="shared" si="4"/>
        <v>1</v>
      </c>
    </row>
    <row r="85" spans="1:8" x14ac:dyDescent="0.25">
      <c r="A85" s="25" t="str">
        <f>IF(D85="","",SUM($H$1:H85))</f>
        <v/>
      </c>
      <c r="B85" s="34"/>
      <c r="C85" s="50"/>
      <c r="D85" s="23"/>
      <c r="E85" s="36"/>
      <c r="F85" s="41"/>
      <c r="G85" s="71">
        <f t="shared" si="3"/>
        <v>0</v>
      </c>
      <c r="H85" s="26" t="str">
        <f t="shared" si="4"/>
        <v/>
      </c>
    </row>
    <row r="86" spans="1:8" x14ac:dyDescent="0.25">
      <c r="A86" s="25" t="str">
        <f>IF(D86="","",SUM($H$1:H86))</f>
        <v/>
      </c>
      <c r="B86" s="49" t="s">
        <v>70</v>
      </c>
      <c r="C86" s="54" t="s">
        <v>50</v>
      </c>
      <c r="D86" s="23"/>
      <c r="E86" s="36"/>
      <c r="F86" s="41"/>
      <c r="G86" s="71">
        <f t="shared" si="3"/>
        <v>0</v>
      </c>
      <c r="H86" s="26" t="str">
        <f t="shared" si="4"/>
        <v/>
      </c>
    </row>
    <row r="87" spans="1:8" x14ac:dyDescent="0.25">
      <c r="A87" s="25">
        <f>IF(D87="","",SUM($H$1:H87))</f>
        <v>34</v>
      </c>
      <c r="B87" s="49"/>
      <c r="C87" s="53" t="s">
        <v>30</v>
      </c>
      <c r="D87" s="51" t="s">
        <v>24</v>
      </c>
      <c r="E87" s="36">
        <v>261</v>
      </c>
      <c r="F87" s="41"/>
      <c r="G87" s="71">
        <f t="shared" si="3"/>
        <v>0</v>
      </c>
      <c r="H87" s="26">
        <f t="shared" si="4"/>
        <v>1</v>
      </c>
    </row>
    <row r="88" spans="1:8" x14ac:dyDescent="0.25">
      <c r="A88" s="25">
        <f>IF(D88="","",SUM($H$1:H88))</f>
        <v>35</v>
      </c>
      <c r="B88" s="49"/>
      <c r="C88" s="53" t="s">
        <v>31</v>
      </c>
      <c r="D88" s="51" t="s">
        <v>24</v>
      </c>
      <c r="E88" s="36">
        <v>260</v>
      </c>
      <c r="F88" s="41"/>
      <c r="G88" s="71">
        <f t="shared" si="3"/>
        <v>0</v>
      </c>
      <c r="H88" s="26">
        <f t="shared" si="4"/>
        <v>1</v>
      </c>
    </row>
    <row r="89" spans="1:8" x14ac:dyDescent="0.25">
      <c r="A89" s="25">
        <f>IF(D89="","",SUM($H$1:H89))</f>
        <v>36</v>
      </c>
      <c r="B89" s="49"/>
      <c r="C89" s="53" t="s">
        <v>32</v>
      </c>
      <c r="D89" s="51" t="s">
        <v>24</v>
      </c>
      <c r="E89" s="36">
        <v>415</v>
      </c>
      <c r="F89" s="41"/>
      <c r="G89" s="71">
        <f t="shared" si="3"/>
        <v>0</v>
      </c>
      <c r="H89" s="26">
        <f t="shared" si="4"/>
        <v>1</v>
      </c>
    </row>
    <row r="90" spans="1:8" x14ac:dyDescent="0.25">
      <c r="A90" s="25" t="str">
        <f>IF(D90="","",SUM($H$1:H90))</f>
        <v/>
      </c>
      <c r="B90" s="34"/>
      <c r="C90" s="50"/>
      <c r="D90" s="23"/>
      <c r="E90" s="36"/>
      <c r="F90" s="41"/>
      <c r="G90" s="71">
        <f t="shared" si="3"/>
        <v>0</v>
      </c>
      <c r="H90" s="26" t="str">
        <f t="shared" si="4"/>
        <v/>
      </c>
    </row>
    <row r="91" spans="1:8" x14ac:dyDescent="0.25">
      <c r="A91" s="25" t="str">
        <f>IF(D91="","",SUM($H$1:H91))</f>
        <v/>
      </c>
      <c r="B91" s="49" t="s">
        <v>71</v>
      </c>
      <c r="C91" s="54" t="s">
        <v>51</v>
      </c>
      <c r="D91" s="23"/>
      <c r="E91" s="36"/>
      <c r="F91" s="41"/>
      <c r="G91" s="71">
        <f t="shared" si="3"/>
        <v>0</v>
      </c>
      <c r="H91" s="26" t="str">
        <f t="shared" si="4"/>
        <v/>
      </c>
    </row>
    <row r="92" spans="1:8" x14ac:dyDescent="0.25">
      <c r="A92" s="25" t="str">
        <f>IF(D92="","",SUM($H$1:H92))</f>
        <v/>
      </c>
      <c r="B92" s="34"/>
      <c r="C92" s="50"/>
      <c r="D92" s="23"/>
      <c r="E92" s="36"/>
      <c r="F92" s="41"/>
      <c r="G92" s="71">
        <f t="shared" si="3"/>
        <v>0</v>
      </c>
      <c r="H92" s="26" t="str">
        <f t="shared" si="4"/>
        <v/>
      </c>
    </row>
    <row r="93" spans="1:8" x14ac:dyDescent="0.25">
      <c r="A93" s="25">
        <f>IF(D93="","",SUM($H$1:H93))</f>
        <v>37</v>
      </c>
      <c r="B93" s="34"/>
      <c r="C93" s="53" t="s">
        <v>30</v>
      </c>
      <c r="D93" s="51" t="s">
        <v>24</v>
      </c>
      <c r="E93" s="36">
        <v>2.7</v>
      </c>
      <c r="F93" s="41"/>
      <c r="G93" s="71">
        <f t="shared" si="3"/>
        <v>0</v>
      </c>
      <c r="H93" s="26">
        <f t="shared" si="4"/>
        <v>1</v>
      </c>
    </row>
    <row r="94" spans="1:8" x14ac:dyDescent="0.25">
      <c r="A94" s="25" t="str">
        <f>IF(D94="","",SUM($H$1:H94))</f>
        <v/>
      </c>
      <c r="B94" s="34"/>
      <c r="C94" s="50"/>
      <c r="D94" s="23"/>
      <c r="E94" s="36"/>
      <c r="F94" s="41"/>
      <c r="G94" s="71">
        <f t="shared" si="3"/>
        <v>0</v>
      </c>
      <c r="H94" s="26" t="str">
        <f t="shared" si="4"/>
        <v/>
      </c>
    </row>
    <row r="95" spans="1:8" x14ac:dyDescent="0.25">
      <c r="A95" s="25" t="str">
        <f>IF(D95="","",SUM($H$1:H95))</f>
        <v/>
      </c>
      <c r="B95" s="49" t="s">
        <v>72</v>
      </c>
      <c r="C95" s="54" t="s">
        <v>52</v>
      </c>
      <c r="D95" s="23"/>
      <c r="E95" s="36"/>
      <c r="F95" s="41"/>
      <c r="G95" s="71">
        <f t="shared" si="3"/>
        <v>0</v>
      </c>
      <c r="H95" s="26" t="str">
        <f t="shared" si="4"/>
        <v/>
      </c>
    </row>
    <row r="96" spans="1:8" x14ac:dyDescent="0.25">
      <c r="A96" s="25" t="str">
        <f>IF(D96="","",SUM($H$1:H96))</f>
        <v/>
      </c>
      <c r="B96" s="34"/>
      <c r="C96" s="50"/>
      <c r="D96" s="23"/>
      <c r="E96" s="36"/>
      <c r="F96" s="41"/>
      <c r="G96" s="71">
        <f t="shared" si="3"/>
        <v>0</v>
      </c>
      <c r="H96" s="26" t="str">
        <f t="shared" si="4"/>
        <v/>
      </c>
    </row>
    <row r="97" spans="1:8" x14ac:dyDescent="0.25">
      <c r="A97" s="25">
        <f>IF(D97="","",SUM($H$1:H97))</f>
        <v>38</v>
      </c>
      <c r="B97" s="34"/>
      <c r="C97" s="53" t="s">
        <v>31</v>
      </c>
      <c r="D97" s="51" t="s">
        <v>24</v>
      </c>
      <c r="E97" s="36">
        <v>2</v>
      </c>
      <c r="F97" s="41"/>
      <c r="G97" s="71">
        <f t="shared" si="3"/>
        <v>0</v>
      </c>
      <c r="H97" s="26">
        <f t="shared" si="4"/>
        <v>1</v>
      </c>
    </row>
    <row r="98" spans="1:8" x14ac:dyDescent="0.25">
      <c r="A98" s="25"/>
      <c r="B98" s="34"/>
      <c r="C98" s="53"/>
      <c r="D98" s="51"/>
      <c r="E98" s="36"/>
      <c r="F98" s="41"/>
      <c r="G98" s="71"/>
      <c r="H98" s="26"/>
    </row>
    <row r="99" spans="1:8" x14ac:dyDescent="0.25">
      <c r="A99" s="25"/>
      <c r="B99" s="49" t="s">
        <v>103</v>
      </c>
      <c r="C99" s="94" t="s">
        <v>107</v>
      </c>
      <c r="D99" s="51" t="s">
        <v>24</v>
      </c>
      <c r="E99" s="96">
        <v>23</v>
      </c>
      <c r="F99" s="41"/>
      <c r="G99" s="71">
        <f t="shared" ref="G99" si="5">E99*F99</f>
        <v>0</v>
      </c>
      <c r="H99" s="26">
        <f t="shared" ref="H99" si="6">IF(D99="","",1)</f>
        <v>1</v>
      </c>
    </row>
    <row r="100" spans="1:8" x14ac:dyDescent="0.25">
      <c r="A100" s="25"/>
      <c r="B100" s="34"/>
      <c r="C100" s="53"/>
      <c r="D100" s="51"/>
      <c r="E100" s="36"/>
      <c r="F100" s="41"/>
      <c r="G100" s="71"/>
      <c r="H100" s="26"/>
    </row>
    <row r="101" spans="1:8" x14ac:dyDescent="0.25">
      <c r="A101" s="25"/>
      <c r="B101" s="49" t="s">
        <v>104</v>
      </c>
      <c r="C101" s="94" t="s">
        <v>108</v>
      </c>
      <c r="D101" s="51" t="s">
        <v>24</v>
      </c>
      <c r="E101" s="36" t="s">
        <v>111</v>
      </c>
      <c r="F101" s="41"/>
      <c r="G101" s="71" t="s">
        <v>26</v>
      </c>
      <c r="H101" s="26">
        <f t="shared" ref="H101" si="7">IF(D101="","",1)</f>
        <v>1</v>
      </c>
    </row>
    <row r="102" spans="1:8" x14ac:dyDescent="0.25">
      <c r="A102" s="25"/>
      <c r="B102" s="34"/>
      <c r="C102" s="53"/>
      <c r="D102" s="51"/>
      <c r="E102" s="36"/>
      <c r="F102" s="41"/>
      <c r="G102" s="71"/>
      <c r="H102" s="26"/>
    </row>
    <row r="103" spans="1:8" ht="24.75" customHeight="1" x14ac:dyDescent="0.25">
      <c r="A103" s="25"/>
      <c r="B103" s="49" t="s">
        <v>105</v>
      </c>
      <c r="C103" s="95" t="s">
        <v>109</v>
      </c>
      <c r="D103" s="51" t="s">
        <v>5</v>
      </c>
      <c r="E103" s="36">
        <v>502</v>
      </c>
      <c r="F103" s="41"/>
      <c r="G103" s="71">
        <f t="shared" ref="G103" si="8">E103*F103</f>
        <v>0</v>
      </c>
      <c r="H103" s="26">
        <f t="shared" ref="H103" si="9">IF(D103="","",1)</f>
        <v>1</v>
      </c>
    </row>
    <row r="104" spans="1:8" x14ac:dyDescent="0.25">
      <c r="A104" s="25"/>
      <c r="B104" s="34"/>
      <c r="C104" s="53"/>
      <c r="D104" s="51"/>
      <c r="E104" s="36"/>
      <c r="F104" s="41"/>
      <c r="G104" s="71"/>
      <c r="H104" s="26"/>
    </row>
    <row r="105" spans="1:8" x14ac:dyDescent="0.25">
      <c r="A105" s="25"/>
      <c r="B105" s="49" t="s">
        <v>106</v>
      </c>
      <c r="C105" s="94" t="s">
        <v>110</v>
      </c>
      <c r="D105" s="51" t="s">
        <v>24</v>
      </c>
      <c r="E105" s="36">
        <v>42</v>
      </c>
      <c r="F105" s="41"/>
      <c r="G105" s="71">
        <f t="shared" ref="G105" si="10">E105*F105</f>
        <v>0</v>
      </c>
      <c r="H105" s="26">
        <f t="shared" ref="H105" si="11">IF(D105="","",1)</f>
        <v>1</v>
      </c>
    </row>
    <row r="106" spans="1:8" x14ac:dyDescent="0.25">
      <c r="A106" s="25"/>
      <c r="B106" s="34"/>
      <c r="C106" s="53"/>
      <c r="D106" s="51"/>
      <c r="E106" s="36"/>
      <c r="F106" s="41"/>
      <c r="G106" s="71"/>
      <c r="H106" s="26"/>
    </row>
    <row r="107" spans="1:8" x14ac:dyDescent="0.25">
      <c r="A107" s="25" t="str">
        <f>IF(D107="","",SUM($H$1:H107))</f>
        <v/>
      </c>
      <c r="B107" s="34"/>
      <c r="C107" s="35"/>
      <c r="D107" s="23"/>
      <c r="E107" s="23"/>
      <c r="F107" s="41"/>
      <c r="G107" s="71"/>
      <c r="H107" s="26" t="str">
        <f t="shared" si="4"/>
        <v/>
      </c>
    </row>
    <row r="108" spans="1:8" x14ac:dyDescent="0.25">
      <c r="A108" s="46"/>
      <c r="B108" s="46"/>
      <c r="C108" s="55" t="s">
        <v>77</v>
      </c>
      <c r="D108" s="37"/>
      <c r="E108" s="37"/>
      <c r="F108" s="83"/>
      <c r="G108" s="56">
        <f>SUM(G33:G107)</f>
        <v>0</v>
      </c>
      <c r="H108" s="26" t="str">
        <f t="shared" si="4"/>
        <v/>
      </c>
    </row>
    <row r="109" spans="1:8" x14ac:dyDescent="0.25">
      <c r="A109" s="25" t="str">
        <f>IF(D109="","",SUM($H$1:H109))</f>
        <v/>
      </c>
      <c r="B109" s="34"/>
      <c r="C109" s="35"/>
      <c r="D109" s="23"/>
      <c r="E109" s="23"/>
      <c r="F109" s="41"/>
      <c r="G109" s="71">
        <f t="shared" ref="G109:G124" si="12">E109*F109</f>
        <v>0</v>
      </c>
      <c r="H109" s="26" t="str">
        <f t="shared" si="4"/>
        <v/>
      </c>
    </row>
    <row r="110" spans="1:8" x14ac:dyDescent="0.25">
      <c r="A110" s="25" t="str">
        <f>IF(D110="","",SUM($H$1:H110))</f>
        <v/>
      </c>
      <c r="B110" s="49" t="s">
        <v>73</v>
      </c>
      <c r="C110" s="54" t="s">
        <v>53</v>
      </c>
      <c r="D110" s="23"/>
      <c r="E110" s="23"/>
      <c r="F110" s="41"/>
      <c r="G110" s="71">
        <f t="shared" si="12"/>
        <v>0</v>
      </c>
      <c r="H110" s="26" t="str">
        <f t="shared" si="4"/>
        <v/>
      </c>
    </row>
    <row r="111" spans="1:8" x14ac:dyDescent="0.25">
      <c r="A111" s="25" t="str">
        <f>IF(D111="","",SUM($H$1:H111))</f>
        <v/>
      </c>
      <c r="B111" s="34"/>
      <c r="C111" s="35"/>
      <c r="D111" s="23"/>
      <c r="E111" s="23"/>
      <c r="F111" s="41"/>
      <c r="G111" s="71">
        <f t="shared" si="12"/>
        <v>0</v>
      </c>
      <c r="H111" s="26" t="str">
        <f t="shared" si="4"/>
        <v/>
      </c>
    </row>
    <row r="112" spans="1:8" x14ac:dyDescent="0.25">
      <c r="A112" s="25" t="str">
        <f>IF(D112="","",SUM($H$1:H112))</f>
        <v/>
      </c>
      <c r="B112" s="49" t="s">
        <v>74</v>
      </c>
      <c r="C112" s="54" t="s">
        <v>54</v>
      </c>
      <c r="D112" s="23"/>
      <c r="E112" s="23"/>
      <c r="F112" s="41"/>
      <c r="G112" s="71">
        <f t="shared" si="12"/>
        <v>0</v>
      </c>
      <c r="H112" s="26" t="str">
        <f t="shared" si="4"/>
        <v/>
      </c>
    </row>
    <row r="113" spans="1:8" x14ac:dyDescent="0.25">
      <c r="A113" s="25" t="str">
        <f>IF(D113="","",SUM($H$1:H113))</f>
        <v/>
      </c>
      <c r="B113" s="34"/>
      <c r="C113" s="35"/>
      <c r="D113" s="23"/>
      <c r="E113" s="23"/>
      <c r="F113" s="41"/>
      <c r="G113" s="71">
        <f t="shared" si="12"/>
        <v>0</v>
      </c>
      <c r="H113" s="26" t="str">
        <f t="shared" si="4"/>
        <v/>
      </c>
    </row>
    <row r="114" spans="1:8" x14ac:dyDescent="0.25">
      <c r="A114" s="25">
        <f>IF(D114="","",SUM($H$1:H114))</f>
        <v>43</v>
      </c>
      <c r="B114" s="34"/>
      <c r="C114" s="53" t="s">
        <v>30</v>
      </c>
      <c r="D114" s="51" t="s">
        <v>24</v>
      </c>
      <c r="E114" s="36">
        <v>2.7</v>
      </c>
      <c r="F114" s="41"/>
      <c r="G114" s="71">
        <f t="shared" si="12"/>
        <v>0</v>
      </c>
      <c r="H114" s="26">
        <f t="shared" si="4"/>
        <v>1</v>
      </c>
    </row>
    <row r="115" spans="1:8" x14ac:dyDescent="0.25">
      <c r="A115" s="25" t="str">
        <f>IF(D115="","",SUM($H$1:H115))</f>
        <v/>
      </c>
      <c r="B115" s="34"/>
      <c r="C115" s="53"/>
      <c r="D115" s="51"/>
      <c r="E115" s="36"/>
      <c r="F115" s="41"/>
      <c r="G115" s="71">
        <f t="shared" si="12"/>
        <v>0</v>
      </c>
      <c r="H115" s="26" t="str">
        <f t="shared" si="4"/>
        <v/>
      </c>
    </row>
    <row r="116" spans="1:8" x14ac:dyDescent="0.25">
      <c r="A116" s="25" t="str">
        <f>IF(D116="","",SUM($H$1:H116))</f>
        <v/>
      </c>
      <c r="B116" s="49" t="s">
        <v>75</v>
      </c>
      <c r="C116" s="54" t="s">
        <v>55</v>
      </c>
      <c r="D116" s="23"/>
      <c r="E116" s="23"/>
      <c r="F116" s="41"/>
      <c r="G116" s="71">
        <f t="shared" si="12"/>
        <v>0</v>
      </c>
      <c r="H116" s="26" t="str">
        <f t="shared" si="4"/>
        <v/>
      </c>
    </row>
    <row r="117" spans="1:8" x14ac:dyDescent="0.25">
      <c r="A117" s="25">
        <f>IF(D117="","",SUM($H$1:H117))</f>
        <v>44</v>
      </c>
      <c r="B117" s="49"/>
      <c r="C117" s="53" t="s">
        <v>30</v>
      </c>
      <c r="D117" s="51" t="s">
        <v>24</v>
      </c>
      <c r="E117" s="36">
        <v>9</v>
      </c>
      <c r="F117" s="41"/>
      <c r="G117" s="71">
        <f t="shared" si="12"/>
        <v>0</v>
      </c>
      <c r="H117" s="26">
        <f t="shared" si="4"/>
        <v>1</v>
      </c>
    </row>
    <row r="118" spans="1:8" x14ac:dyDescent="0.25">
      <c r="A118" s="25" t="str">
        <f>IF(D118="","",SUM($H$1:H118))</f>
        <v/>
      </c>
      <c r="B118" s="34"/>
      <c r="C118" s="35"/>
      <c r="D118" s="23"/>
      <c r="E118" s="36"/>
      <c r="F118" s="41"/>
      <c r="G118" s="71">
        <f t="shared" si="12"/>
        <v>0</v>
      </c>
      <c r="H118" s="26" t="str">
        <f t="shared" si="4"/>
        <v/>
      </c>
    </row>
    <row r="119" spans="1:8" x14ac:dyDescent="0.25">
      <c r="A119" s="25" t="str">
        <f>IF(D119="","",SUM($H$1:H119))</f>
        <v/>
      </c>
      <c r="B119" s="49" t="s">
        <v>76</v>
      </c>
      <c r="C119" s="54" t="s">
        <v>56</v>
      </c>
      <c r="D119" s="23"/>
      <c r="E119" s="36"/>
      <c r="F119" s="41"/>
      <c r="G119" s="71">
        <f t="shared" si="12"/>
        <v>0</v>
      </c>
      <c r="H119" s="26" t="str">
        <f t="shared" si="4"/>
        <v/>
      </c>
    </row>
    <row r="120" spans="1:8" x14ac:dyDescent="0.25">
      <c r="A120" s="25" t="str">
        <f>IF(D120="","",SUM($H$1:H120))</f>
        <v/>
      </c>
      <c r="B120" s="34"/>
      <c r="C120" s="35"/>
      <c r="D120" s="23"/>
      <c r="E120" s="36"/>
      <c r="F120" s="41"/>
      <c r="G120" s="71">
        <f t="shared" si="12"/>
        <v>0</v>
      </c>
      <c r="H120" s="26" t="str">
        <f t="shared" si="4"/>
        <v/>
      </c>
    </row>
    <row r="121" spans="1:8" x14ac:dyDescent="0.25">
      <c r="A121" s="25">
        <f>IF(D121="","",SUM($H$1:H121))</f>
        <v>45</v>
      </c>
      <c r="B121" s="49"/>
      <c r="C121" s="53" t="s">
        <v>30</v>
      </c>
      <c r="D121" s="51" t="s">
        <v>36</v>
      </c>
      <c r="E121" s="36">
        <v>161</v>
      </c>
      <c r="F121" s="41"/>
      <c r="G121" s="71">
        <f t="shared" si="12"/>
        <v>0</v>
      </c>
      <c r="H121" s="26">
        <f t="shared" si="4"/>
        <v>1</v>
      </c>
    </row>
    <row r="122" spans="1:8" x14ac:dyDescent="0.25">
      <c r="A122" s="25">
        <f>IF(D122="","",SUM($H$1:H122))</f>
        <v>46</v>
      </c>
      <c r="B122" s="49"/>
      <c r="C122" s="53" t="s">
        <v>31</v>
      </c>
      <c r="D122" s="51" t="s">
        <v>36</v>
      </c>
      <c r="E122" s="36">
        <v>125</v>
      </c>
      <c r="F122" s="41"/>
      <c r="G122" s="71">
        <f t="shared" si="12"/>
        <v>0</v>
      </c>
      <c r="H122" s="26">
        <f t="shared" si="4"/>
        <v>1</v>
      </c>
    </row>
    <row r="123" spans="1:8" x14ac:dyDescent="0.25">
      <c r="A123" s="25">
        <f>IF(D123="","",SUM($H$1:H123))</f>
        <v>47</v>
      </c>
      <c r="B123" s="49"/>
      <c r="C123" s="53" t="s">
        <v>32</v>
      </c>
      <c r="D123" s="51" t="s">
        <v>36</v>
      </c>
      <c r="E123" s="36">
        <v>216</v>
      </c>
      <c r="F123" s="41"/>
      <c r="G123" s="71">
        <f t="shared" si="12"/>
        <v>0</v>
      </c>
      <c r="H123" s="26">
        <f t="shared" si="4"/>
        <v>1</v>
      </c>
    </row>
    <row r="124" spans="1:8" x14ac:dyDescent="0.25">
      <c r="A124" s="25" t="str">
        <f>IF(D124="","",SUM($H$1:H124))</f>
        <v/>
      </c>
      <c r="B124" s="34"/>
      <c r="C124" s="35"/>
      <c r="D124" s="23"/>
      <c r="E124" s="23"/>
      <c r="F124" s="41"/>
      <c r="G124" s="71">
        <f t="shared" si="12"/>
        <v>0</v>
      </c>
      <c r="H124" s="26" t="str">
        <f t="shared" si="4"/>
        <v/>
      </c>
    </row>
    <row r="125" spans="1:8" x14ac:dyDescent="0.25">
      <c r="A125" s="38"/>
      <c r="B125" s="47"/>
      <c r="C125" s="55" t="s">
        <v>78</v>
      </c>
      <c r="D125" s="37"/>
      <c r="E125" s="37"/>
      <c r="F125" s="83"/>
      <c r="G125" s="56">
        <f>SUM(G110:G124)</f>
        <v>0</v>
      </c>
      <c r="H125" s="26" t="str">
        <f t="shared" si="4"/>
        <v/>
      </c>
    </row>
    <row r="126" spans="1:8" x14ac:dyDescent="0.25">
      <c r="A126" s="25" t="str">
        <f>IF(D126="","",SUM($H$1:H126))</f>
        <v/>
      </c>
      <c r="B126" s="45"/>
      <c r="C126" s="35"/>
      <c r="D126" s="23"/>
      <c r="E126" s="23"/>
      <c r="F126" s="41"/>
      <c r="G126" s="86"/>
      <c r="H126" s="26" t="str">
        <f t="shared" si="4"/>
        <v/>
      </c>
    </row>
    <row r="127" spans="1:8" s="33" customFormat="1" x14ac:dyDescent="0.25">
      <c r="A127" s="117" t="s">
        <v>100</v>
      </c>
      <c r="B127" s="118"/>
      <c r="C127" s="118"/>
      <c r="D127" s="118"/>
      <c r="E127" s="118"/>
      <c r="F127" s="119"/>
      <c r="G127" s="44">
        <f>G31+G108+G125</f>
        <v>0</v>
      </c>
      <c r="H127" s="26" t="str">
        <f t="shared" si="4"/>
        <v/>
      </c>
    </row>
    <row r="128" spans="1:8" s="33" customFormat="1" x14ac:dyDescent="0.25">
      <c r="A128" s="117" t="s">
        <v>6</v>
      </c>
      <c r="B128" s="118"/>
      <c r="C128" s="118"/>
      <c r="D128" s="118"/>
      <c r="E128" s="118"/>
      <c r="F128" s="119"/>
      <c r="G128" s="39">
        <f>G127*0.2</f>
        <v>0</v>
      </c>
      <c r="H128" s="31" t="str">
        <f t="shared" ref="H128:H129" si="13">IF(D128="","",1)</f>
        <v/>
      </c>
    </row>
    <row r="129" spans="1:8" s="33" customFormat="1" x14ac:dyDescent="0.25">
      <c r="A129" s="117" t="s">
        <v>7</v>
      </c>
      <c r="B129" s="118"/>
      <c r="C129" s="118"/>
      <c r="D129" s="118"/>
      <c r="E129" s="118"/>
      <c r="F129" s="119"/>
      <c r="G129" s="39">
        <f>SUM(G127:G128)</f>
        <v>0</v>
      </c>
      <c r="H129" s="31" t="str">
        <f t="shared" si="13"/>
        <v/>
      </c>
    </row>
  </sheetData>
  <mergeCells count="4">
    <mergeCell ref="A127:F127"/>
    <mergeCell ref="A128:F128"/>
    <mergeCell ref="A129:F129"/>
    <mergeCell ref="A1:G1"/>
  </mergeCells>
  <printOptions horizontalCentered="1"/>
  <pageMargins left="0.19685039370078741" right="0.19685039370078741" top="0.98425196850393704" bottom="0.98425196850393704" header="0.31496062992125984" footer="0.31496062992125984"/>
  <pageSetup paperSize="9" scale="85" orientation="portrait" verticalDpi="300" r:id="rId1"/>
  <headerFooter>
    <oddHeader>&amp;L&amp;"times,Gras"&amp;10NANCY - HOTEL DES PAGES
&amp;"times,Normal"Restauration des couvertures, charpentes, façades et menuiseries 
de l'Hôtel des Pages. TRANCHE 2&amp;R&amp;"times,Gras"&amp;10DCE - CDPGF&amp;"times,Normal"&amp;11
Juillet 2025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pdg3</vt:lpstr>
      <vt:lpstr>LOT 3 Charp</vt:lpstr>
      <vt:lpstr>'LOT 3 Charp'!Impression_des_titres</vt:lpstr>
      <vt:lpstr>'LOT 3 Charp'!Zone_d_impression</vt:lpstr>
      <vt:lpstr>'pdg3'!Zone_d_impression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Philippe Grandfils</cp:lastModifiedBy>
  <cp:lastPrinted>2025-07-24T07:43:40Z</cp:lastPrinted>
  <dcterms:created xsi:type="dcterms:W3CDTF">2025-07-09T14:54:30Z</dcterms:created>
  <dcterms:modified xsi:type="dcterms:W3CDTF">2025-07-24T07:47:51Z</dcterms:modified>
</cp:coreProperties>
</file>